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.sharepoint.com/sites/T_spoluprceOCNaOPS/Sdilene dokumenty/General/RD revize NN a hromosvodů/V01/"/>
    </mc:Choice>
  </mc:AlternateContent>
  <xr:revisionPtr revIDLastSave="7" documentId="13_ncr:1_{D345DF66-19A4-43B7-8C55-CB4DFF99B671}" xr6:coauthVersionLast="47" xr6:coauthVersionMax="47" xr10:uidLastSave="{1DBC91B4-DD8E-419D-9F8F-1AF90153DB51}"/>
  <workbookProtection workbookAlgorithmName="SHA-512" workbookHashValue="uxUDhQDhC4XxdDcL7L64OA3nzh/WTBo8vk11koYVDQkNsOPyKWV8PJhAk6lWekke8LRQSXZb/hDvfXbulAhHQQ==" workbookSaltValue="DL1MgIHwAsL5f+uXMgzFxw==" workbookSpinCount="100000" lockStructure="1"/>
  <bookViews>
    <workbookView xWindow="28680" yWindow="-120" windowWidth="29040" windowHeight="15840" tabRatio="816" xr2:uid="{00000000-000D-0000-FFFF-FFFF00000000}"/>
  </bookViews>
  <sheets>
    <sheet name="Sklady Rekapitulace " sheetId="35" r:id="rId1"/>
    <sheet name="TRE Rekap" sheetId="36" r:id="rId2"/>
    <sheet name="TRE Inst" sheetId="4" r:id="rId3"/>
    <sheet name="TRE Inst Ex" sheetId="6" r:id="rId4"/>
    <sheet name="TRE LPS" sheetId="17" r:id="rId5"/>
    <sheet name="TRE LPS Ex" sheetId="18" r:id="rId6"/>
    <sheet name="HAJ Rekap" sheetId="37" r:id="rId7"/>
    <sheet name="HAJ Inst" sheetId="25" r:id="rId8"/>
    <sheet name="HAJ Inst Ex" sheetId="26" r:id="rId9"/>
    <sheet name="HAJ LPS" sheetId="29" r:id="rId10"/>
    <sheet name="HAJ LPS Ex" sheetId="30" r:id="rId11"/>
    <sheet name="BEL Rekap" sheetId="38" r:id="rId12"/>
    <sheet name="BEL Inst" sheetId="27" r:id="rId13"/>
    <sheet name="BEL Inst Ex" sheetId="28" r:id="rId14"/>
    <sheet name="BEL LPS" sheetId="31" r:id="rId15"/>
    <sheet name="BEL LPS Ex" sheetId="32" r:id="rId16"/>
  </sheets>
  <definedNames>
    <definedName name="_xlnm._FilterDatabase" localSheetId="12" hidden="1">'BEL Inst'!$A$4:$J$196</definedName>
    <definedName name="_xlnm._FilterDatabase" localSheetId="14" hidden="1">'BEL LPS'!$A$4:$J$120</definedName>
    <definedName name="_xlnm._FilterDatabase" localSheetId="11" hidden="1">'BEL Rekap'!$B$4:$P$36</definedName>
    <definedName name="_xlnm._FilterDatabase" localSheetId="7" hidden="1">'HAJ Inst'!$A$4:$J$208</definedName>
    <definedName name="_xlnm._FilterDatabase" localSheetId="9" hidden="1">'HAJ LPS'!$A$4:$J$176</definedName>
    <definedName name="_xlnm._FilterDatabase" localSheetId="6" hidden="1">'HAJ Rekap'!$B$4:$P$38</definedName>
    <definedName name="_xlnm._FilterDatabase" localSheetId="2" hidden="1">'TRE Inst'!$A$4:$J$232</definedName>
    <definedName name="_xlnm._FilterDatabase" localSheetId="3" hidden="1">'TRE Inst Ex'!$A$4:$J$130</definedName>
    <definedName name="_xlnm._FilterDatabase" localSheetId="4" hidden="1">'TRE LPS'!$A$4:$J$84</definedName>
    <definedName name="_xlnm._FilterDatabase" localSheetId="5" hidden="1">'TRE LPS Ex'!$A$4:$J$124</definedName>
    <definedName name="_xlnm._FilterDatabase" localSheetId="1" hidden="1">'TRE Rekap'!$B$45:$P$75</definedName>
    <definedName name="_xlnm.Print_Area" localSheetId="11">'BEL Rekap'!$B:$H,'BEL Rekap'!$J:$P</definedName>
    <definedName name="_xlnm.Print_Area" localSheetId="6">'HAJ Rekap'!$B:$H,'HAJ Rekap'!$J:$P</definedName>
    <definedName name="_xlnm.Print_Area" localSheetId="1">'TRE Rekap'!$B:$H,'TRE Rekap'!$J:$P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4" i="38" l="1"/>
  <c r="E83" i="38"/>
  <c r="F83" i="38" s="1"/>
  <c r="E82" i="38"/>
  <c r="F82" i="38" s="1"/>
  <c r="E81" i="38"/>
  <c r="F81" i="38" s="1"/>
  <c r="E80" i="38"/>
  <c r="F80" i="38" s="1"/>
  <c r="E79" i="38"/>
  <c r="F79" i="38" s="1"/>
  <c r="H79" i="38" s="1"/>
  <c r="E78" i="38"/>
  <c r="F78" i="38" s="1"/>
  <c r="E77" i="38"/>
  <c r="F77" i="38" s="1"/>
  <c r="E76" i="38"/>
  <c r="F76" i="38" s="1"/>
  <c r="E75" i="38"/>
  <c r="F75" i="38" s="1"/>
  <c r="E74" i="38"/>
  <c r="E73" i="38"/>
  <c r="E72" i="38"/>
  <c r="F72" i="38" s="1"/>
  <c r="G84" i="38"/>
  <c r="F84" i="38"/>
  <c r="G83" i="38"/>
  <c r="G82" i="38"/>
  <c r="G81" i="38"/>
  <c r="G80" i="38"/>
  <c r="G79" i="38"/>
  <c r="G78" i="38"/>
  <c r="G77" i="38"/>
  <c r="G76" i="38"/>
  <c r="G75" i="38"/>
  <c r="G74" i="38"/>
  <c r="F74" i="38"/>
  <c r="H74" i="38" s="1"/>
  <c r="G73" i="38"/>
  <c r="F73" i="38"/>
  <c r="G72" i="38"/>
  <c r="E100" i="37"/>
  <c r="F100" i="37" s="1"/>
  <c r="E99" i="37"/>
  <c r="F99" i="37" s="1"/>
  <c r="E98" i="37"/>
  <c r="F98" i="37" s="1"/>
  <c r="H98" i="37" s="1"/>
  <c r="E97" i="37"/>
  <c r="F97" i="37" s="1"/>
  <c r="H97" i="37" s="1"/>
  <c r="E96" i="37"/>
  <c r="F96" i="37" s="1"/>
  <c r="E95" i="37"/>
  <c r="F95" i="37" s="1"/>
  <c r="E94" i="37"/>
  <c r="F94" i="37" s="1"/>
  <c r="E93" i="37"/>
  <c r="F93" i="37" s="1"/>
  <c r="E92" i="37"/>
  <c r="F92" i="37" s="1"/>
  <c r="H92" i="37" s="1"/>
  <c r="E91" i="37"/>
  <c r="F91" i="37" s="1"/>
  <c r="E90" i="37"/>
  <c r="F90" i="37" s="1"/>
  <c r="H90" i="37" s="1"/>
  <c r="E89" i="37"/>
  <c r="F89" i="37" s="1"/>
  <c r="H89" i="37" s="1"/>
  <c r="E88" i="37"/>
  <c r="F88" i="37" s="1"/>
  <c r="G100" i="37"/>
  <c r="G99" i="37"/>
  <c r="G98" i="37"/>
  <c r="G97" i="37"/>
  <c r="G96" i="37"/>
  <c r="G95" i="37"/>
  <c r="G94" i="37"/>
  <c r="G93" i="37"/>
  <c r="G92" i="37"/>
  <c r="G91" i="37"/>
  <c r="G90" i="37"/>
  <c r="G89" i="37"/>
  <c r="G88" i="37"/>
  <c r="G80" i="36"/>
  <c r="G81" i="36"/>
  <c r="G82" i="36"/>
  <c r="G83" i="36"/>
  <c r="G84" i="36"/>
  <c r="G85" i="36"/>
  <c r="G86" i="36"/>
  <c r="G87" i="36"/>
  <c r="G88" i="36"/>
  <c r="G89" i="36"/>
  <c r="G90" i="36"/>
  <c r="G91" i="36"/>
  <c r="G79" i="36"/>
  <c r="E91" i="36"/>
  <c r="F91" i="36" s="1"/>
  <c r="E90" i="36"/>
  <c r="F90" i="36" s="1"/>
  <c r="E89" i="36"/>
  <c r="F89" i="36" s="1"/>
  <c r="E88" i="36"/>
  <c r="F88" i="36" s="1"/>
  <c r="E87" i="36"/>
  <c r="F87" i="36" s="1"/>
  <c r="E86" i="36"/>
  <c r="F86" i="36" s="1"/>
  <c r="E85" i="36"/>
  <c r="F85" i="36" s="1"/>
  <c r="E84" i="36"/>
  <c r="F84" i="36" s="1"/>
  <c r="E83" i="36"/>
  <c r="F83" i="36" s="1"/>
  <c r="E82" i="36"/>
  <c r="F82" i="36" s="1"/>
  <c r="E81" i="36"/>
  <c r="F81" i="36" s="1"/>
  <c r="E80" i="36"/>
  <c r="F80" i="36" s="1"/>
  <c r="E79" i="36"/>
  <c r="F79" i="36" s="1"/>
  <c r="I7" i="32"/>
  <c r="I6" i="32"/>
  <c r="I5" i="32"/>
  <c r="I119" i="31"/>
  <c r="I118" i="31"/>
  <c r="I117" i="31"/>
  <c r="I115" i="31"/>
  <c r="I114" i="31"/>
  <c r="I113" i="31"/>
  <c r="I111" i="31"/>
  <c r="I110" i="31"/>
  <c r="I109" i="31"/>
  <c r="I107" i="31"/>
  <c r="I106" i="31"/>
  <c r="I105" i="31"/>
  <c r="I103" i="31"/>
  <c r="I102" i="31"/>
  <c r="I101" i="31"/>
  <c r="I99" i="31"/>
  <c r="I98" i="31"/>
  <c r="I97" i="31"/>
  <c r="I95" i="31"/>
  <c r="I94" i="31"/>
  <c r="I93" i="31"/>
  <c r="I91" i="31"/>
  <c r="I90" i="31"/>
  <c r="I89" i="31"/>
  <c r="I87" i="31"/>
  <c r="I86" i="31"/>
  <c r="I85" i="31"/>
  <c r="I83" i="31"/>
  <c r="I82" i="31"/>
  <c r="I81" i="31"/>
  <c r="I79" i="31"/>
  <c r="I78" i="31"/>
  <c r="I77" i="31"/>
  <c r="I75" i="31"/>
  <c r="I74" i="31"/>
  <c r="I73" i="31"/>
  <c r="I71" i="31"/>
  <c r="I70" i="31"/>
  <c r="I69" i="31"/>
  <c r="I67" i="31"/>
  <c r="I66" i="31"/>
  <c r="I65" i="31"/>
  <c r="I63" i="31"/>
  <c r="I62" i="31"/>
  <c r="I61" i="31"/>
  <c r="I59" i="31"/>
  <c r="I58" i="31"/>
  <c r="I57" i="31"/>
  <c r="I55" i="31"/>
  <c r="I54" i="31"/>
  <c r="I53" i="31"/>
  <c r="I51" i="31"/>
  <c r="I50" i="31"/>
  <c r="I49" i="31"/>
  <c r="I47" i="31"/>
  <c r="I46" i="31"/>
  <c r="I45" i="31"/>
  <c r="I43" i="31"/>
  <c r="I42" i="31"/>
  <c r="I41" i="31"/>
  <c r="I39" i="31"/>
  <c r="I38" i="31"/>
  <c r="I37" i="31"/>
  <c r="I35" i="31"/>
  <c r="I34" i="31"/>
  <c r="I33" i="31"/>
  <c r="I31" i="31"/>
  <c r="I30" i="31"/>
  <c r="I29" i="31"/>
  <c r="I27" i="31"/>
  <c r="I26" i="31"/>
  <c r="I25" i="31"/>
  <c r="I23" i="31"/>
  <c r="I22" i="31"/>
  <c r="I21" i="31"/>
  <c r="I19" i="31"/>
  <c r="I18" i="31"/>
  <c r="I17" i="31"/>
  <c r="I15" i="31"/>
  <c r="I14" i="31"/>
  <c r="I13" i="31"/>
  <c r="I11" i="31"/>
  <c r="I10" i="31"/>
  <c r="I9" i="31"/>
  <c r="I7" i="31"/>
  <c r="I6" i="31"/>
  <c r="I5" i="31"/>
  <c r="I9" i="28"/>
  <c r="I8" i="28"/>
  <c r="I7" i="28"/>
  <c r="I6" i="28"/>
  <c r="I5" i="28"/>
  <c r="I195" i="27"/>
  <c r="I194" i="27"/>
  <c r="I193" i="27"/>
  <c r="I192" i="27"/>
  <c r="I191" i="27"/>
  <c r="I189" i="27"/>
  <c r="I188" i="27"/>
  <c r="I187" i="27"/>
  <c r="I186" i="27"/>
  <c r="I185" i="27"/>
  <c r="I183" i="27"/>
  <c r="I182" i="27"/>
  <c r="I181" i="27"/>
  <c r="I180" i="27"/>
  <c r="I179" i="27"/>
  <c r="I177" i="27"/>
  <c r="I176" i="27"/>
  <c r="I175" i="27"/>
  <c r="I174" i="27"/>
  <c r="I173" i="27"/>
  <c r="I171" i="27"/>
  <c r="I170" i="27"/>
  <c r="I169" i="27"/>
  <c r="I168" i="27"/>
  <c r="I167" i="27"/>
  <c r="I165" i="27"/>
  <c r="I164" i="27"/>
  <c r="I163" i="27"/>
  <c r="I162" i="27"/>
  <c r="I161" i="27"/>
  <c r="I159" i="27"/>
  <c r="I158" i="27"/>
  <c r="I157" i="27"/>
  <c r="I156" i="27"/>
  <c r="I155" i="27"/>
  <c r="I153" i="27"/>
  <c r="I152" i="27"/>
  <c r="I151" i="27"/>
  <c r="I150" i="27"/>
  <c r="I149" i="27"/>
  <c r="I147" i="27"/>
  <c r="I146" i="27"/>
  <c r="I145" i="27"/>
  <c r="I144" i="27"/>
  <c r="I143" i="27"/>
  <c r="I141" i="27"/>
  <c r="I140" i="27"/>
  <c r="I139" i="27"/>
  <c r="I138" i="27"/>
  <c r="I137" i="27"/>
  <c r="I135" i="27"/>
  <c r="I134" i="27"/>
  <c r="I133" i="27"/>
  <c r="I132" i="27"/>
  <c r="I131" i="27"/>
  <c r="I129" i="27"/>
  <c r="I128" i="27"/>
  <c r="I127" i="27"/>
  <c r="I126" i="27"/>
  <c r="I125" i="27"/>
  <c r="I123" i="27"/>
  <c r="I122" i="27"/>
  <c r="I121" i="27"/>
  <c r="I120" i="27"/>
  <c r="I119" i="27"/>
  <c r="I117" i="27"/>
  <c r="I116" i="27"/>
  <c r="I115" i="27"/>
  <c r="I114" i="27"/>
  <c r="I113" i="27"/>
  <c r="I111" i="27"/>
  <c r="I110" i="27"/>
  <c r="I109" i="27"/>
  <c r="I108" i="27"/>
  <c r="I107" i="27"/>
  <c r="I105" i="27"/>
  <c r="I104" i="27"/>
  <c r="I103" i="27"/>
  <c r="I102" i="27"/>
  <c r="I101" i="27"/>
  <c r="I99" i="27"/>
  <c r="I98" i="27"/>
  <c r="I97" i="27"/>
  <c r="I96" i="27"/>
  <c r="I95" i="27"/>
  <c r="I93" i="27"/>
  <c r="I92" i="27"/>
  <c r="I91" i="27"/>
  <c r="I90" i="27"/>
  <c r="I89" i="27"/>
  <c r="I87" i="27"/>
  <c r="I86" i="27"/>
  <c r="I85" i="27"/>
  <c r="I84" i="27"/>
  <c r="I83" i="27"/>
  <c r="I81" i="27"/>
  <c r="I80" i="27"/>
  <c r="I79" i="27"/>
  <c r="I78" i="27"/>
  <c r="I77" i="27"/>
  <c r="I75" i="27"/>
  <c r="I74" i="27"/>
  <c r="I73" i="27"/>
  <c r="I72" i="27"/>
  <c r="I71" i="27"/>
  <c r="I69" i="27"/>
  <c r="I68" i="27"/>
  <c r="I67" i="27"/>
  <c r="I66" i="27"/>
  <c r="I65" i="27"/>
  <c r="I63" i="27"/>
  <c r="I62" i="27"/>
  <c r="I61" i="27"/>
  <c r="I60" i="27"/>
  <c r="I59" i="27"/>
  <c r="I57" i="27"/>
  <c r="I56" i="27"/>
  <c r="I55" i="27"/>
  <c r="I54" i="27"/>
  <c r="I53" i="27"/>
  <c r="I51" i="27"/>
  <c r="I50" i="27"/>
  <c r="I49" i="27"/>
  <c r="I48" i="27"/>
  <c r="I47" i="27"/>
  <c r="I45" i="27"/>
  <c r="I44" i="27"/>
  <c r="I43" i="27"/>
  <c r="I42" i="27"/>
  <c r="I41" i="27"/>
  <c r="I39" i="27"/>
  <c r="I38" i="27"/>
  <c r="I37" i="27"/>
  <c r="I36" i="27"/>
  <c r="I35" i="27"/>
  <c r="I33" i="27"/>
  <c r="I32" i="27"/>
  <c r="I31" i="27"/>
  <c r="I30" i="27"/>
  <c r="I29" i="27"/>
  <c r="I27" i="27"/>
  <c r="I26" i="27"/>
  <c r="I25" i="27"/>
  <c r="I24" i="27"/>
  <c r="I23" i="27"/>
  <c r="I21" i="27"/>
  <c r="I20" i="27"/>
  <c r="I19" i="27"/>
  <c r="I18" i="27"/>
  <c r="I17" i="27"/>
  <c r="I15" i="27"/>
  <c r="I14" i="27"/>
  <c r="I13" i="27"/>
  <c r="I12" i="27"/>
  <c r="I11" i="27"/>
  <c r="I9" i="27"/>
  <c r="I8" i="27"/>
  <c r="I7" i="27"/>
  <c r="I6" i="27"/>
  <c r="I5" i="27"/>
  <c r="I7" i="30"/>
  <c r="I6" i="30"/>
  <c r="I5" i="30"/>
  <c r="I175" i="29"/>
  <c r="I174" i="29"/>
  <c r="I173" i="29"/>
  <c r="I171" i="29"/>
  <c r="I170" i="29"/>
  <c r="I169" i="29"/>
  <c r="I167" i="29"/>
  <c r="I166" i="29"/>
  <c r="I165" i="29"/>
  <c r="I163" i="29"/>
  <c r="I162" i="29"/>
  <c r="I161" i="29"/>
  <c r="I159" i="29"/>
  <c r="I158" i="29"/>
  <c r="I157" i="29"/>
  <c r="I155" i="29"/>
  <c r="I154" i="29"/>
  <c r="I153" i="29"/>
  <c r="I151" i="29"/>
  <c r="I150" i="29"/>
  <c r="I149" i="29"/>
  <c r="I147" i="29"/>
  <c r="I146" i="29"/>
  <c r="I145" i="29"/>
  <c r="I143" i="29"/>
  <c r="I142" i="29"/>
  <c r="I141" i="29"/>
  <c r="I139" i="29"/>
  <c r="I138" i="29"/>
  <c r="I137" i="29"/>
  <c r="I135" i="29"/>
  <c r="I134" i="29"/>
  <c r="I133" i="29"/>
  <c r="I131" i="29"/>
  <c r="I130" i="29"/>
  <c r="I129" i="29"/>
  <c r="I127" i="29"/>
  <c r="I126" i="29"/>
  <c r="I125" i="29"/>
  <c r="I123" i="29"/>
  <c r="I122" i="29"/>
  <c r="I121" i="29"/>
  <c r="I119" i="29"/>
  <c r="I118" i="29"/>
  <c r="I117" i="29"/>
  <c r="I115" i="29"/>
  <c r="I114" i="29"/>
  <c r="I113" i="29"/>
  <c r="I111" i="29"/>
  <c r="I110" i="29"/>
  <c r="I109" i="29"/>
  <c r="I107" i="29"/>
  <c r="I106" i="29"/>
  <c r="I105" i="29"/>
  <c r="I103" i="29"/>
  <c r="I102" i="29"/>
  <c r="I101" i="29"/>
  <c r="I99" i="29"/>
  <c r="I98" i="29"/>
  <c r="I97" i="29"/>
  <c r="I95" i="29"/>
  <c r="I94" i="29"/>
  <c r="I93" i="29"/>
  <c r="I91" i="29"/>
  <c r="I90" i="29"/>
  <c r="I89" i="29"/>
  <c r="I87" i="29"/>
  <c r="I86" i="29"/>
  <c r="I85" i="29"/>
  <c r="I83" i="29"/>
  <c r="I82" i="29"/>
  <c r="I81" i="29"/>
  <c r="I79" i="29"/>
  <c r="I78" i="29"/>
  <c r="I77" i="29"/>
  <c r="I75" i="29"/>
  <c r="I74" i="29"/>
  <c r="I73" i="29"/>
  <c r="I71" i="29"/>
  <c r="I70" i="29"/>
  <c r="I69" i="29"/>
  <c r="I67" i="29"/>
  <c r="I66" i="29"/>
  <c r="I65" i="29"/>
  <c r="I63" i="29"/>
  <c r="I62" i="29"/>
  <c r="I61" i="29"/>
  <c r="I59" i="29"/>
  <c r="I58" i="29"/>
  <c r="I57" i="29"/>
  <c r="I55" i="29"/>
  <c r="I54" i="29"/>
  <c r="I53" i="29"/>
  <c r="I51" i="29"/>
  <c r="I50" i="29"/>
  <c r="I49" i="29"/>
  <c r="I47" i="29"/>
  <c r="I46" i="29"/>
  <c r="I45" i="29"/>
  <c r="I43" i="29"/>
  <c r="I42" i="29"/>
  <c r="I41" i="29"/>
  <c r="I39" i="29"/>
  <c r="I38" i="29"/>
  <c r="I37" i="29"/>
  <c r="I35" i="29"/>
  <c r="I34" i="29"/>
  <c r="I33" i="29"/>
  <c r="I31" i="29"/>
  <c r="I30" i="29"/>
  <c r="I29" i="29"/>
  <c r="I27" i="29"/>
  <c r="I26" i="29"/>
  <c r="I25" i="29"/>
  <c r="I23" i="29"/>
  <c r="I22" i="29"/>
  <c r="I21" i="29"/>
  <c r="I19" i="29"/>
  <c r="I18" i="29"/>
  <c r="I17" i="29"/>
  <c r="I15" i="29"/>
  <c r="I14" i="29"/>
  <c r="I13" i="29"/>
  <c r="I11" i="29"/>
  <c r="I10" i="29"/>
  <c r="I9" i="29"/>
  <c r="I7" i="29"/>
  <c r="I6" i="29"/>
  <c r="I5" i="29"/>
  <c r="I9" i="26"/>
  <c r="I8" i="26"/>
  <c r="I7" i="26"/>
  <c r="I6" i="26"/>
  <c r="I5" i="26"/>
  <c r="I207" i="25"/>
  <c r="I206" i="25"/>
  <c r="I205" i="25"/>
  <c r="I204" i="25"/>
  <c r="I203" i="25"/>
  <c r="I201" i="25"/>
  <c r="I200" i="25"/>
  <c r="I199" i="25"/>
  <c r="I198" i="25"/>
  <c r="I197" i="25"/>
  <c r="I195" i="25"/>
  <c r="I194" i="25"/>
  <c r="I193" i="25"/>
  <c r="I192" i="25"/>
  <c r="I191" i="25"/>
  <c r="I189" i="25"/>
  <c r="I188" i="25"/>
  <c r="I187" i="25"/>
  <c r="I186" i="25"/>
  <c r="I185" i="25"/>
  <c r="I183" i="25"/>
  <c r="I182" i="25"/>
  <c r="I181" i="25"/>
  <c r="I180" i="25"/>
  <c r="I179" i="25"/>
  <c r="I177" i="25"/>
  <c r="I176" i="25"/>
  <c r="I175" i="25"/>
  <c r="I174" i="25"/>
  <c r="I173" i="25"/>
  <c r="I171" i="25"/>
  <c r="I170" i="25"/>
  <c r="I169" i="25"/>
  <c r="I168" i="25"/>
  <c r="I167" i="25"/>
  <c r="I165" i="25"/>
  <c r="I164" i="25"/>
  <c r="I163" i="25"/>
  <c r="I162" i="25"/>
  <c r="I161" i="25"/>
  <c r="I159" i="25"/>
  <c r="I158" i="25"/>
  <c r="I157" i="25"/>
  <c r="I156" i="25"/>
  <c r="I155" i="25"/>
  <c r="I153" i="25"/>
  <c r="I152" i="25"/>
  <c r="I151" i="25"/>
  <c r="I150" i="25"/>
  <c r="I149" i="25"/>
  <c r="I147" i="25"/>
  <c r="I146" i="25"/>
  <c r="I145" i="25"/>
  <c r="I144" i="25"/>
  <c r="I143" i="25"/>
  <c r="I141" i="25"/>
  <c r="I140" i="25"/>
  <c r="I139" i="25"/>
  <c r="I138" i="25"/>
  <c r="I137" i="25"/>
  <c r="I135" i="25"/>
  <c r="I134" i="25"/>
  <c r="I133" i="25"/>
  <c r="I132" i="25"/>
  <c r="I131" i="25"/>
  <c r="I129" i="25"/>
  <c r="I128" i="25"/>
  <c r="I127" i="25"/>
  <c r="I126" i="25"/>
  <c r="I125" i="25"/>
  <c r="I123" i="25"/>
  <c r="I122" i="25"/>
  <c r="I121" i="25"/>
  <c r="I120" i="25"/>
  <c r="I119" i="25"/>
  <c r="I117" i="25"/>
  <c r="I116" i="25"/>
  <c r="I115" i="25"/>
  <c r="I114" i="25"/>
  <c r="I113" i="25"/>
  <c r="I111" i="25"/>
  <c r="I110" i="25"/>
  <c r="I109" i="25"/>
  <c r="I108" i="25"/>
  <c r="I107" i="25"/>
  <c r="I105" i="25"/>
  <c r="I104" i="25"/>
  <c r="I103" i="25"/>
  <c r="I102" i="25"/>
  <c r="I101" i="25"/>
  <c r="I99" i="25"/>
  <c r="I98" i="25"/>
  <c r="I97" i="25"/>
  <c r="I96" i="25"/>
  <c r="I95" i="25"/>
  <c r="I93" i="25"/>
  <c r="I92" i="25"/>
  <c r="I91" i="25"/>
  <c r="I90" i="25"/>
  <c r="I89" i="25"/>
  <c r="I87" i="25"/>
  <c r="I86" i="25"/>
  <c r="I85" i="25"/>
  <c r="I84" i="25"/>
  <c r="I83" i="25"/>
  <c r="I81" i="25"/>
  <c r="I80" i="25"/>
  <c r="I79" i="25"/>
  <c r="I78" i="25"/>
  <c r="I77" i="25"/>
  <c r="I75" i="25"/>
  <c r="I74" i="25"/>
  <c r="I73" i="25"/>
  <c r="I72" i="25"/>
  <c r="I71" i="25"/>
  <c r="I69" i="25"/>
  <c r="I68" i="25"/>
  <c r="I67" i="25"/>
  <c r="I66" i="25"/>
  <c r="I65" i="25"/>
  <c r="I63" i="25"/>
  <c r="I62" i="25"/>
  <c r="I61" i="25"/>
  <c r="I60" i="25"/>
  <c r="I59" i="25"/>
  <c r="I57" i="25"/>
  <c r="I56" i="25"/>
  <c r="I55" i="25"/>
  <c r="I54" i="25"/>
  <c r="I53" i="25"/>
  <c r="I51" i="25"/>
  <c r="I50" i="25"/>
  <c r="I49" i="25"/>
  <c r="I48" i="25"/>
  <c r="I47" i="25"/>
  <c r="I45" i="25"/>
  <c r="I44" i="25"/>
  <c r="I43" i="25"/>
  <c r="I42" i="25"/>
  <c r="I41" i="25"/>
  <c r="I39" i="25"/>
  <c r="I38" i="25"/>
  <c r="I37" i="25"/>
  <c r="I36" i="25"/>
  <c r="I35" i="25"/>
  <c r="I33" i="25"/>
  <c r="I32" i="25"/>
  <c r="I31" i="25"/>
  <c r="I30" i="25"/>
  <c r="I29" i="25"/>
  <c r="I27" i="25"/>
  <c r="I26" i="25"/>
  <c r="I25" i="25"/>
  <c r="I24" i="25"/>
  <c r="I23" i="25"/>
  <c r="I21" i="25"/>
  <c r="I20" i="25"/>
  <c r="I19" i="25"/>
  <c r="I18" i="25"/>
  <c r="I17" i="25"/>
  <c r="I15" i="25"/>
  <c r="I14" i="25"/>
  <c r="I13" i="25"/>
  <c r="I12" i="25"/>
  <c r="I11" i="25"/>
  <c r="I9" i="25"/>
  <c r="I8" i="25"/>
  <c r="I7" i="25"/>
  <c r="I6" i="25"/>
  <c r="I5" i="25"/>
  <c r="I123" i="18"/>
  <c r="I122" i="18"/>
  <c r="I121" i="18"/>
  <c r="I119" i="18"/>
  <c r="I118" i="18"/>
  <c r="I117" i="18"/>
  <c r="I115" i="18"/>
  <c r="I114" i="18"/>
  <c r="I113" i="18"/>
  <c r="I111" i="18"/>
  <c r="I110" i="18"/>
  <c r="I109" i="18"/>
  <c r="I107" i="18"/>
  <c r="I106" i="18"/>
  <c r="I105" i="18"/>
  <c r="I103" i="18"/>
  <c r="I102" i="18"/>
  <c r="I101" i="18"/>
  <c r="I99" i="18"/>
  <c r="I98" i="18"/>
  <c r="I97" i="18"/>
  <c r="I95" i="18"/>
  <c r="I94" i="18"/>
  <c r="I93" i="18"/>
  <c r="I91" i="18"/>
  <c r="I90" i="18"/>
  <c r="I89" i="18"/>
  <c r="I87" i="18"/>
  <c r="I86" i="18"/>
  <c r="I85" i="18"/>
  <c r="I83" i="18"/>
  <c r="I82" i="18"/>
  <c r="I81" i="18"/>
  <c r="I79" i="18"/>
  <c r="I78" i="18"/>
  <c r="I77" i="18"/>
  <c r="I75" i="18"/>
  <c r="I74" i="18"/>
  <c r="I73" i="18"/>
  <c r="I71" i="18"/>
  <c r="I70" i="18"/>
  <c r="I69" i="18"/>
  <c r="I67" i="18"/>
  <c r="I66" i="18"/>
  <c r="I65" i="18"/>
  <c r="I63" i="18"/>
  <c r="I62" i="18"/>
  <c r="I61" i="18"/>
  <c r="I59" i="18"/>
  <c r="I58" i="18"/>
  <c r="I57" i="18"/>
  <c r="I55" i="18"/>
  <c r="I54" i="18"/>
  <c r="I53" i="18"/>
  <c r="I51" i="18"/>
  <c r="I50" i="18"/>
  <c r="I49" i="18"/>
  <c r="I47" i="18"/>
  <c r="I46" i="18"/>
  <c r="I45" i="18"/>
  <c r="I43" i="18"/>
  <c r="I42" i="18"/>
  <c r="I41" i="18"/>
  <c r="I39" i="18"/>
  <c r="I38" i="18"/>
  <c r="I37" i="18"/>
  <c r="I35" i="18"/>
  <c r="I34" i="18"/>
  <c r="I33" i="18"/>
  <c r="I31" i="18"/>
  <c r="I30" i="18"/>
  <c r="I29" i="18"/>
  <c r="I27" i="18"/>
  <c r="I26" i="18"/>
  <c r="I25" i="18"/>
  <c r="I23" i="18"/>
  <c r="I22" i="18"/>
  <c r="I21" i="18"/>
  <c r="I19" i="18"/>
  <c r="I18" i="18"/>
  <c r="I17" i="18"/>
  <c r="I15" i="18"/>
  <c r="I14" i="18"/>
  <c r="I13" i="18"/>
  <c r="I11" i="18"/>
  <c r="I10" i="18"/>
  <c r="I9" i="18"/>
  <c r="I7" i="18"/>
  <c r="I6" i="18"/>
  <c r="I5" i="18"/>
  <c r="I83" i="17"/>
  <c r="I82" i="17"/>
  <c r="I81" i="17"/>
  <c r="I79" i="17"/>
  <c r="I78" i="17"/>
  <c r="I77" i="17"/>
  <c r="I75" i="17"/>
  <c r="I74" i="17"/>
  <c r="I73" i="17"/>
  <c r="I71" i="17"/>
  <c r="I70" i="17"/>
  <c r="I69" i="17"/>
  <c r="I67" i="17"/>
  <c r="I66" i="17"/>
  <c r="I65" i="17"/>
  <c r="I63" i="17"/>
  <c r="I62" i="17"/>
  <c r="I61" i="17"/>
  <c r="I59" i="17"/>
  <c r="I58" i="17"/>
  <c r="I57" i="17"/>
  <c r="I55" i="17"/>
  <c r="I54" i="17"/>
  <c r="I53" i="17"/>
  <c r="I51" i="17"/>
  <c r="I50" i="17"/>
  <c r="I49" i="17"/>
  <c r="I47" i="17"/>
  <c r="I46" i="17"/>
  <c r="I45" i="17"/>
  <c r="I43" i="17"/>
  <c r="I42" i="17"/>
  <c r="I41" i="17"/>
  <c r="I39" i="17"/>
  <c r="I38" i="17"/>
  <c r="I37" i="17"/>
  <c r="I35" i="17"/>
  <c r="I34" i="17"/>
  <c r="I33" i="17"/>
  <c r="I31" i="17"/>
  <c r="I30" i="17"/>
  <c r="I29" i="17"/>
  <c r="I27" i="17"/>
  <c r="I26" i="17"/>
  <c r="I25" i="17"/>
  <c r="I23" i="17"/>
  <c r="I22" i="17"/>
  <c r="I21" i="17"/>
  <c r="I19" i="17"/>
  <c r="I18" i="17"/>
  <c r="I17" i="17"/>
  <c r="I15" i="17"/>
  <c r="I14" i="17"/>
  <c r="I13" i="17"/>
  <c r="I11" i="17"/>
  <c r="I10" i="17"/>
  <c r="I9" i="17"/>
  <c r="I7" i="17"/>
  <c r="I6" i="17"/>
  <c r="I5" i="17"/>
  <c r="I129" i="6"/>
  <c r="I128" i="6"/>
  <c r="I127" i="6"/>
  <c r="I126" i="6"/>
  <c r="I125" i="6"/>
  <c r="I123" i="6"/>
  <c r="I122" i="6"/>
  <c r="I121" i="6"/>
  <c r="I120" i="6"/>
  <c r="I119" i="6"/>
  <c r="I117" i="6"/>
  <c r="I116" i="6"/>
  <c r="I115" i="6"/>
  <c r="I114" i="6"/>
  <c r="I113" i="6"/>
  <c r="I111" i="6"/>
  <c r="I110" i="6"/>
  <c r="I109" i="6"/>
  <c r="I108" i="6"/>
  <c r="I107" i="6"/>
  <c r="I105" i="6"/>
  <c r="I104" i="6"/>
  <c r="I103" i="6"/>
  <c r="I102" i="6"/>
  <c r="I101" i="6"/>
  <c r="I99" i="6"/>
  <c r="I98" i="6"/>
  <c r="I97" i="6"/>
  <c r="I96" i="6"/>
  <c r="I95" i="6"/>
  <c r="I93" i="6"/>
  <c r="I92" i="6"/>
  <c r="I91" i="6"/>
  <c r="I90" i="6"/>
  <c r="I89" i="6"/>
  <c r="I87" i="6"/>
  <c r="I86" i="6"/>
  <c r="I85" i="6"/>
  <c r="I84" i="6"/>
  <c r="I83" i="6"/>
  <c r="I81" i="6"/>
  <c r="I80" i="6"/>
  <c r="I79" i="6"/>
  <c r="I78" i="6"/>
  <c r="I77" i="6"/>
  <c r="I75" i="6"/>
  <c r="I74" i="6"/>
  <c r="I73" i="6"/>
  <c r="I72" i="6"/>
  <c r="I71" i="6"/>
  <c r="I69" i="6"/>
  <c r="I68" i="6"/>
  <c r="I67" i="6"/>
  <c r="I66" i="6"/>
  <c r="I65" i="6"/>
  <c r="I63" i="6"/>
  <c r="I62" i="6"/>
  <c r="I61" i="6"/>
  <c r="I60" i="6"/>
  <c r="I59" i="6"/>
  <c r="I57" i="6"/>
  <c r="I56" i="6"/>
  <c r="I55" i="6"/>
  <c r="I54" i="6"/>
  <c r="I53" i="6"/>
  <c r="I51" i="6"/>
  <c r="I50" i="6"/>
  <c r="I49" i="6"/>
  <c r="I48" i="6"/>
  <c r="I47" i="6"/>
  <c r="I45" i="6"/>
  <c r="I44" i="6"/>
  <c r="I43" i="6"/>
  <c r="I42" i="6"/>
  <c r="I41" i="6"/>
  <c r="I39" i="6"/>
  <c r="I38" i="6"/>
  <c r="I37" i="6"/>
  <c r="I36" i="6"/>
  <c r="I35" i="6"/>
  <c r="I33" i="6"/>
  <c r="I32" i="6"/>
  <c r="I31" i="6"/>
  <c r="I30" i="6"/>
  <c r="I29" i="6"/>
  <c r="I27" i="6"/>
  <c r="I26" i="6"/>
  <c r="I25" i="6"/>
  <c r="I24" i="6"/>
  <c r="I23" i="6"/>
  <c r="I21" i="6"/>
  <c r="I20" i="6"/>
  <c r="I19" i="6"/>
  <c r="I18" i="6"/>
  <c r="I17" i="6"/>
  <c r="I15" i="6"/>
  <c r="I14" i="6"/>
  <c r="I13" i="6"/>
  <c r="I12" i="6"/>
  <c r="I11" i="6"/>
  <c r="I9" i="6"/>
  <c r="I8" i="6"/>
  <c r="I7" i="6"/>
  <c r="I6" i="6"/>
  <c r="I5" i="6"/>
  <c r="I231" i="4"/>
  <c r="I230" i="4"/>
  <c r="I229" i="4"/>
  <c r="I228" i="4"/>
  <c r="I227" i="4"/>
  <c r="I225" i="4"/>
  <c r="I224" i="4"/>
  <c r="I223" i="4"/>
  <c r="I222" i="4"/>
  <c r="I221" i="4"/>
  <c r="I219" i="4"/>
  <c r="I218" i="4"/>
  <c r="I217" i="4"/>
  <c r="I216" i="4"/>
  <c r="I215" i="4"/>
  <c r="I213" i="4"/>
  <c r="I212" i="4"/>
  <c r="I211" i="4"/>
  <c r="I210" i="4"/>
  <c r="I209" i="4"/>
  <c r="I207" i="4"/>
  <c r="I206" i="4"/>
  <c r="I205" i="4"/>
  <c r="I204" i="4"/>
  <c r="I203" i="4"/>
  <c r="I201" i="4"/>
  <c r="I200" i="4"/>
  <c r="I199" i="4"/>
  <c r="I198" i="4"/>
  <c r="I197" i="4"/>
  <c r="I195" i="4"/>
  <c r="I194" i="4"/>
  <c r="I193" i="4"/>
  <c r="I192" i="4"/>
  <c r="I191" i="4"/>
  <c r="I189" i="4"/>
  <c r="I188" i="4"/>
  <c r="I187" i="4"/>
  <c r="I186" i="4"/>
  <c r="I185" i="4"/>
  <c r="I183" i="4"/>
  <c r="I182" i="4"/>
  <c r="I181" i="4"/>
  <c r="I180" i="4"/>
  <c r="I179" i="4"/>
  <c r="I177" i="4"/>
  <c r="I176" i="4"/>
  <c r="I175" i="4"/>
  <c r="I174" i="4"/>
  <c r="I173" i="4"/>
  <c r="I171" i="4"/>
  <c r="I170" i="4"/>
  <c r="I169" i="4"/>
  <c r="I168" i="4"/>
  <c r="I167" i="4"/>
  <c r="I165" i="4"/>
  <c r="I164" i="4"/>
  <c r="I163" i="4"/>
  <c r="I162" i="4"/>
  <c r="I161" i="4"/>
  <c r="I159" i="4"/>
  <c r="I158" i="4"/>
  <c r="I157" i="4"/>
  <c r="I156" i="4"/>
  <c r="I155" i="4"/>
  <c r="I153" i="4"/>
  <c r="I152" i="4"/>
  <c r="I151" i="4"/>
  <c r="I150" i="4"/>
  <c r="I149" i="4"/>
  <c r="I147" i="4"/>
  <c r="I146" i="4"/>
  <c r="I145" i="4"/>
  <c r="I144" i="4"/>
  <c r="I143" i="4"/>
  <c r="I141" i="4"/>
  <c r="I140" i="4"/>
  <c r="I139" i="4"/>
  <c r="I138" i="4"/>
  <c r="I137" i="4"/>
  <c r="I135" i="4"/>
  <c r="I134" i="4"/>
  <c r="I133" i="4"/>
  <c r="I132" i="4"/>
  <c r="I131" i="4"/>
  <c r="I129" i="4"/>
  <c r="I128" i="4"/>
  <c r="I127" i="4"/>
  <c r="I126" i="4"/>
  <c r="I125" i="4"/>
  <c r="I123" i="4"/>
  <c r="I122" i="4"/>
  <c r="I121" i="4"/>
  <c r="I120" i="4"/>
  <c r="I119" i="4"/>
  <c r="I117" i="4"/>
  <c r="I116" i="4"/>
  <c r="I115" i="4"/>
  <c r="I114" i="4"/>
  <c r="I113" i="4"/>
  <c r="I111" i="4"/>
  <c r="I110" i="4"/>
  <c r="I109" i="4"/>
  <c r="I108" i="4"/>
  <c r="I107" i="4"/>
  <c r="I105" i="4"/>
  <c r="I104" i="4"/>
  <c r="I103" i="4"/>
  <c r="I102" i="4"/>
  <c r="I101" i="4"/>
  <c r="I99" i="4"/>
  <c r="I98" i="4"/>
  <c r="I97" i="4"/>
  <c r="I96" i="4"/>
  <c r="I95" i="4"/>
  <c r="I93" i="4"/>
  <c r="I92" i="4"/>
  <c r="I91" i="4"/>
  <c r="I90" i="4"/>
  <c r="I89" i="4"/>
  <c r="I87" i="4"/>
  <c r="I86" i="4"/>
  <c r="I85" i="4"/>
  <c r="I84" i="4"/>
  <c r="I83" i="4"/>
  <c r="I81" i="4"/>
  <c r="I80" i="4"/>
  <c r="I79" i="4"/>
  <c r="I78" i="4"/>
  <c r="I77" i="4"/>
  <c r="I75" i="4"/>
  <c r="I74" i="4"/>
  <c r="I73" i="4"/>
  <c r="I72" i="4"/>
  <c r="I71" i="4"/>
  <c r="I69" i="4"/>
  <c r="I68" i="4"/>
  <c r="I67" i="4"/>
  <c r="I66" i="4"/>
  <c r="I65" i="4"/>
  <c r="I63" i="4"/>
  <c r="I62" i="4"/>
  <c r="I61" i="4"/>
  <c r="I60" i="4"/>
  <c r="I59" i="4"/>
  <c r="I57" i="4"/>
  <c r="I56" i="4"/>
  <c r="I55" i="4"/>
  <c r="I54" i="4"/>
  <c r="I53" i="4"/>
  <c r="I51" i="4"/>
  <c r="I50" i="4"/>
  <c r="I49" i="4"/>
  <c r="I48" i="4"/>
  <c r="I47" i="4"/>
  <c r="I45" i="4"/>
  <c r="I44" i="4"/>
  <c r="I43" i="4"/>
  <c r="I42" i="4"/>
  <c r="I41" i="4"/>
  <c r="I39" i="4"/>
  <c r="I38" i="4"/>
  <c r="I37" i="4"/>
  <c r="I36" i="4"/>
  <c r="I35" i="4"/>
  <c r="I33" i="4"/>
  <c r="I32" i="4"/>
  <c r="I31" i="4"/>
  <c r="I30" i="4"/>
  <c r="I29" i="4"/>
  <c r="I27" i="4"/>
  <c r="I26" i="4"/>
  <c r="I25" i="4"/>
  <c r="I24" i="4"/>
  <c r="I23" i="4"/>
  <c r="I21" i="4"/>
  <c r="I20" i="4"/>
  <c r="I19" i="4"/>
  <c r="I18" i="4"/>
  <c r="I17" i="4"/>
  <c r="I15" i="4"/>
  <c r="I14" i="4"/>
  <c r="I13" i="4"/>
  <c r="I12" i="4"/>
  <c r="I11" i="4"/>
  <c r="I9" i="4"/>
  <c r="I8" i="4"/>
  <c r="I7" i="4"/>
  <c r="I6" i="4"/>
  <c r="I5" i="4"/>
  <c r="H73" i="38" l="1"/>
  <c r="H84" i="38"/>
  <c r="H78" i="38"/>
  <c r="H76" i="38"/>
  <c r="H77" i="38"/>
  <c r="H80" i="38"/>
  <c r="H81" i="38"/>
  <c r="H82" i="38"/>
  <c r="H75" i="38"/>
  <c r="H83" i="38"/>
  <c r="H96" i="37"/>
  <c r="H94" i="37"/>
  <c r="H95" i="37"/>
  <c r="H99" i="37"/>
  <c r="H93" i="37"/>
  <c r="H91" i="37"/>
  <c r="H100" i="37"/>
  <c r="F92" i="36"/>
  <c r="C7" i="35" s="1"/>
  <c r="F85" i="38"/>
  <c r="C19" i="35" s="1"/>
  <c r="H72" i="38"/>
  <c r="F101" i="37"/>
  <c r="C13" i="35" s="1"/>
  <c r="H88" i="37"/>
  <c r="M40" i="38"/>
  <c r="M5" i="38"/>
  <c r="L40" i="38"/>
  <c r="L5" i="38"/>
  <c r="K40" i="38"/>
  <c r="K5" i="38"/>
  <c r="J40" i="38"/>
  <c r="J5" i="38"/>
  <c r="E68" i="38"/>
  <c r="E67" i="38"/>
  <c r="E66" i="38"/>
  <c r="E65" i="38"/>
  <c r="E64" i="38"/>
  <c r="E63" i="38"/>
  <c r="E62" i="38"/>
  <c r="E61" i="38"/>
  <c r="E60" i="38"/>
  <c r="E59" i="38"/>
  <c r="E58" i="38"/>
  <c r="E57" i="38"/>
  <c r="E56" i="38"/>
  <c r="E55" i="38"/>
  <c r="E54" i="38"/>
  <c r="E53" i="38"/>
  <c r="E52" i="38"/>
  <c r="E51" i="38"/>
  <c r="E50" i="38"/>
  <c r="E49" i="38"/>
  <c r="E48" i="38"/>
  <c r="E47" i="38"/>
  <c r="E46" i="38"/>
  <c r="E45" i="38"/>
  <c r="E44" i="38"/>
  <c r="E43" i="38"/>
  <c r="E42" i="38"/>
  <c r="E41" i="38"/>
  <c r="E40" i="38"/>
  <c r="E36" i="38"/>
  <c r="E35" i="38"/>
  <c r="E34" i="38"/>
  <c r="E33" i="38"/>
  <c r="E32" i="38"/>
  <c r="E31" i="38"/>
  <c r="E30" i="38"/>
  <c r="E29" i="38"/>
  <c r="E28" i="38"/>
  <c r="E27" i="38"/>
  <c r="E26" i="38"/>
  <c r="E25" i="38"/>
  <c r="E24" i="38"/>
  <c r="E23" i="38"/>
  <c r="E22" i="38"/>
  <c r="E21" i="38"/>
  <c r="E20" i="38"/>
  <c r="E19" i="38"/>
  <c r="E18" i="38"/>
  <c r="E17" i="38"/>
  <c r="E16" i="38"/>
  <c r="E15" i="38"/>
  <c r="E14" i="38"/>
  <c r="E13" i="38"/>
  <c r="E12" i="38"/>
  <c r="E11" i="38"/>
  <c r="E10" i="38"/>
  <c r="E9" i="38"/>
  <c r="E8" i="38"/>
  <c r="E7" i="38"/>
  <c r="E6" i="38"/>
  <c r="E5" i="38"/>
  <c r="D68" i="38"/>
  <c r="D67" i="38"/>
  <c r="G67" i="38" s="1"/>
  <c r="D66" i="38"/>
  <c r="G66" i="38" s="1"/>
  <c r="D65" i="38"/>
  <c r="D64" i="38"/>
  <c r="D63" i="38"/>
  <c r="G63" i="38" s="1"/>
  <c r="D62" i="38"/>
  <c r="G62" i="38" s="1"/>
  <c r="D61" i="38"/>
  <c r="G61" i="38" s="1"/>
  <c r="D60" i="38"/>
  <c r="D59" i="38"/>
  <c r="G59" i="38" s="1"/>
  <c r="D58" i="38"/>
  <c r="G58" i="38" s="1"/>
  <c r="D57" i="38"/>
  <c r="G57" i="38" s="1"/>
  <c r="D56" i="38"/>
  <c r="D55" i="38"/>
  <c r="G55" i="38" s="1"/>
  <c r="D54" i="38"/>
  <c r="G54" i="38" s="1"/>
  <c r="D53" i="38"/>
  <c r="G53" i="38" s="1"/>
  <c r="D52" i="38"/>
  <c r="D51" i="38"/>
  <c r="D50" i="38"/>
  <c r="G50" i="38" s="1"/>
  <c r="D49" i="38"/>
  <c r="D48" i="38"/>
  <c r="D47" i="38"/>
  <c r="G47" i="38" s="1"/>
  <c r="D46" i="38"/>
  <c r="G46" i="38" s="1"/>
  <c r="D45" i="38"/>
  <c r="G45" i="38" s="1"/>
  <c r="D44" i="38"/>
  <c r="D43" i="38"/>
  <c r="D42" i="38"/>
  <c r="G42" i="38" s="1"/>
  <c r="D41" i="38"/>
  <c r="G41" i="38" s="1"/>
  <c r="D40" i="38"/>
  <c r="D36" i="38"/>
  <c r="G36" i="38" s="1"/>
  <c r="D35" i="38"/>
  <c r="G35" i="38" s="1"/>
  <c r="D34" i="38"/>
  <c r="G34" i="38" s="1"/>
  <c r="D33" i="38"/>
  <c r="D32" i="38"/>
  <c r="G32" i="38" s="1"/>
  <c r="D31" i="38"/>
  <c r="G31" i="38" s="1"/>
  <c r="D30" i="38"/>
  <c r="D29" i="38"/>
  <c r="D28" i="38"/>
  <c r="D27" i="38"/>
  <c r="G27" i="38" s="1"/>
  <c r="D26" i="38"/>
  <c r="G26" i="38" s="1"/>
  <c r="D25" i="38"/>
  <c r="D24" i="38"/>
  <c r="G24" i="38" s="1"/>
  <c r="D23" i="38"/>
  <c r="G23" i="38" s="1"/>
  <c r="D22" i="38"/>
  <c r="D21" i="38"/>
  <c r="D20" i="38"/>
  <c r="G20" i="38" s="1"/>
  <c r="D19" i="38"/>
  <c r="G19" i="38" s="1"/>
  <c r="D18" i="38"/>
  <c r="G18" i="38" s="1"/>
  <c r="D17" i="38"/>
  <c r="D16" i="38"/>
  <c r="G16" i="38" s="1"/>
  <c r="D15" i="38"/>
  <c r="G15" i="38" s="1"/>
  <c r="D14" i="38"/>
  <c r="D13" i="38"/>
  <c r="D12" i="38"/>
  <c r="G12" i="38" s="1"/>
  <c r="D11" i="38"/>
  <c r="G11" i="38" s="1"/>
  <c r="D10" i="38"/>
  <c r="G10" i="38" s="1"/>
  <c r="D9" i="38"/>
  <c r="D8" i="38"/>
  <c r="G8" i="38" s="1"/>
  <c r="D7" i="38"/>
  <c r="G7" i="38" s="1"/>
  <c r="D6" i="38"/>
  <c r="D5" i="38"/>
  <c r="C68" i="38"/>
  <c r="C67" i="38"/>
  <c r="C66" i="38"/>
  <c r="C65" i="38"/>
  <c r="C64" i="38"/>
  <c r="C63" i="38"/>
  <c r="C62" i="38"/>
  <c r="C61" i="38"/>
  <c r="C60" i="38"/>
  <c r="C5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C9" i="38"/>
  <c r="C8" i="38"/>
  <c r="C7" i="38"/>
  <c r="C6" i="38"/>
  <c r="C5" i="38"/>
  <c r="B68" i="38"/>
  <c r="B67" i="38"/>
  <c r="B66" i="38"/>
  <c r="B65" i="38"/>
  <c r="B64" i="38"/>
  <c r="B63" i="38"/>
  <c r="B62" i="38"/>
  <c r="B61" i="38"/>
  <c r="B60" i="38"/>
  <c r="B59" i="38"/>
  <c r="B58" i="38"/>
  <c r="B57" i="38"/>
  <c r="B56" i="38"/>
  <c r="B55" i="38"/>
  <c r="B54" i="38"/>
  <c r="B53" i="38"/>
  <c r="B52" i="38"/>
  <c r="B51" i="38"/>
  <c r="B50" i="38"/>
  <c r="B49" i="38"/>
  <c r="B48" i="38"/>
  <c r="B47" i="38"/>
  <c r="B46" i="38"/>
  <c r="B45" i="38"/>
  <c r="B44" i="38"/>
  <c r="B43" i="38"/>
  <c r="B42" i="38"/>
  <c r="B41" i="38"/>
  <c r="B40" i="38"/>
  <c r="B36" i="38"/>
  <c r="B35" i="38"/>
  <c r="B34" i="38"/>
  <c r="B33" i="38"/>
  <c r="B32" i="38"/>
  <c r="B31" i="38"/>
  <c r="B30" i="38"/>
  <c r="B29" i="38"/>
  <c r="B28" i="38"/>
  <c r="B27" i="38"/>
  <c r="B26" i="38"/>
  <c r="B25" i="38"/>
  <c r="B24" i="38"/>
  <c r="B23" i="38"/>
  <c r="B22" i="38"/>
  <c r="B21" i="38"/>
  <c r="B20" i="38"/>
  <c r="B19" i="38"/>
  <c r="B18" i="38"/>
  <c r="B17" i="38"/>
  <c r="B16" i="38"/>
  <c r="B15" i="38"/>
  <c r="B14" i="38"/>
  <c r="B13" i="38"/>
  <c r="B12" i="38"/>
  <c r="B11" i="38"/>
  <c r="B10" i="38"/>
  <c r="B9" i="38"/>
  <c r="B8" i="38"/>
  <c r="B7" i="38"/>
  <c r="B6" i="38"/>
  <c r="B5" i="38"/>
  <c r="G68" i="38"/>
  <c r="G65" i="38"/>
  <c r="G64" i="38"/>
  <c r="G60" i="38"/>
  <c r="G56" i="38"/>
  <c r="G52" i="38"/>
  <c r="G51" i="38"/>
  <c r="G49" i="38"/>
  <c r="G48" i="38"/>
  <c r="G44" i="38"/>
  <c r="G43" i="38"/>
  <c r="O40" i="38"/>
  <c r="G40" i="38"/>
  <c r="G33" i="38"/>
  <c r="G30" i="38"/>
  <c r="G29" i="38"/>
  <c r="G28" i="38"/>
  <c r="G25" i="38"/>
  <c r="G22" i="38"/>
  <c r="G21" i="38"/>
  <c r="G17" i="38"/>
  <c r="G14" i="38"/>
  <c r="G13" i="38"/>
  <c r="G9" i="38"/>
  <c r="G6" i="38"/>
  <c r="O5" i="38"/>
  <c r="G5" i="38"/>
  <c r="H85" i="38" l="1"/>
  <c r="D19" i="35" s="1"/>
  <c r="H101" i="37"/>
  <c r="D13" i="35" s="1"/>
  <c r="M42" i="37" l="1"/>
  <c r="M5" i="37"/>
  <c r="L42" i="37"/>
  <c r="O42" i="37" s="1"/>
  <c r="L5" i="37"/>
  <c r="O5" i="37" s="1"/>
  <c r="K42" i="37"/>
  <c r="K5" i="37"/>
  <c r="J42" i="37"/>
  <c r="J5" i="37"/>
  <c r="E84" i="37"/>
  <c r="E83" i="37"/>
  <c r="E82" i="37"/>
  <c r="E81" i="37"/>
  <c r="E80" i="37"/>
  <c r="E79" i="37"/>
  <c r="E78" i="37"/>
  <c r="E77" i="37"/>
  <c r="E76" i="37"/>
  <c r="E75" i="37"/>
  <c r="E74" i="37"/>
  <c r="E73" i="37"/>
  <c r="E72" i="37"/>
  <c r="E71" i="37"/>
  <c r="E70" i="37"/>
  <c r="E69" i="37"/>
  <c r="E68" i="37"/>
  <c r="E67" i="37"/>
  <c r="E66" i="37"/>
  <c r="E65" i="37"/>
  <c r="E64" i="37"/>
  <c r="E63" i="37"/>
  <c r="E62" i="37"/>
  <c r="E61" i="37"/>
  <c r="E60" i="37"/>
  <c r="E59" i="37"/>
  <c r="E58" i="37"/>
  <c r="E57" i="37"/>
  <c r="E56" i="37"/>
  <c r="E55" i="37"/>
  <c r="E54" i="37"/>
  <c r="E53" i="37"/>
  <c r="E52" i="37"/>
  <c r="E51" i="37"/>
  <c r="E50" i="37"/>
  <c r="E49" i="37"/>
  <c r="E48" i="37"/>
  <c r="E47" i="37"/>
  <c r="E46" i="37"/>
  <c r="E45" i="37"/>
  <c r="E44" i="37"/>
  <c r="E43" i="37"/>
  <c r="E42" i="37"/>
  <c r="E38" i="37"/>
  <c r="E37" i="37"/>
  <c r="E36" i="37"/>
  <c r="E35" i="37"/>
  <c r="E34" i="37"/>
  <c r="E33" i="37"/>
  <c r="E32" i="37"/>
  <c r="E31" i="37"/>
  <c r="E30" i="37"/>
  <c r="E29" i="37"/>
  <c r="E28" i="37"/>
  <c r="E27" i="37"/>
  <c r="E26" i="37"/>
  <c r="E25" i="37"/>
  <c r="E24" i="37"/>
  <c r="E23" i="37"/>
  <c r="E22" i="37"/>
  <c r="E21" i="37"/>
  <c r="E20" i="37"/>
  <c r="E19" i="37"/>
  <c r="E18" i="37"/>
  <c r="E17" i="37"/>
  <c r="E16" i="37"/>
  <c r="E15" i="37"/>
  <c r="E14" i="37"/>
  <c r="E13" i="37"/>
  <c r="E12" i="37"/>
  <c r="E11" i="37"/>
  <c r="E10" i="37"/>
  <c r="E9" i="37"/>
  <c r="E8" i="37"/>
  <c r="E7" i="37"/>
  <c r="E6" i="37"/>
  <c r="E5" i="37"/>
  <c r="D84" i="37"/>
  <c r="G84" i="37" s="1"/>
  <c r="D83" i="37"/>
  <c r="G83" i="37" s="1"/>
  <c r="D82" i="37"/>
  <c r="G82" i="37" s="1"/>
  <c r="D81" i="37"/>
  <c r="G81" i="37" s="1"/>
  <c r="D80" i="37"/>
  <c r="G80" i="37" s="1"/>
  <c r="D79" i="37"/>
  <c r="G79" i="37" s="1"/>
  <c r="D78" i="37"/>
  <c r="G78" i="37" s="1"/>
  <c r="D77" i="37"/>
  <c r="G77" i="37" s="1"/>
  <c r="D76" i="37"/>
  <c r="G76" i="37" s="1"/>
  <c r="D75" i="37"/>
  <c r="G75" i="37" s="1"/>
  <c r="D74" i="37"/>
  <c r="G74" i="37" s="1"/>
  <c r="D73" i="37"/>
  <c r="G73" i="37" s="1"/>
  <c r="D72" i="37"/>
  <c r="G72" i="37" s="1"/>
  <c r="D71" i="37"/>
  <c r="G71" i="37" s="1"/>
  <c r="D70" i="37"/>
  <c r="G70" i="37" s="1"/>
  <c r="D69" i="37"/>
  <c r="G69" i="37" s="1"/>
  <c r="D68" i="37"/>
  <c r="G68" i="37" s="1"/>
  <c r="D67" i="37"/>
  <c r="G67" i="37" s="1"/>
  <c r="D66" i="37"/>
  <c r="G66" i="37" s="1"/>
  <c r="D65" i="37"/>
  <c r="G65" i="37" s="1"/>
  <c r="D64" i="37"/>
  <c r="G64" i="37" s="1"/>
  <c r="D63" i="37"/>
  <c r="G63" i="37" s="1"/>
  <c r="D62" i="37"/>
  <c r="G62" i="37" s="1"/>
  <c r="D61" i="37"/>
  <c r="G61" i="37" s="1"/>
  <c r="D60" i="37"/>
  <c r="G60" i="37" s="1"/>
  <c r="D59" i="37"/>
  <c r="G59" i="37" s="1"/>
  <c r="D58" i="37"/>
  <c r="G58" i="37" s="1"/>
  <c r="D57" i="37"/>
  <c r="G57" i="37" s="1"/>
  <c r="D56" i="37"/>
  <c r="G56" i="37" s="1"/>
  <c r="D55" i="37"/>
  <c r="G55" i="37" s="1"/>
  <c r="D54" i="37"/>
  <c r="G54" i="37" s="1"/>
  <c r="D53" i="37"/>
  <c r="G53" i="37" s="1"/>
  <c r="D52" i="37"/>
  <c r="G52" i="37" s="1"/>
  <c r="D51" i="37"/>
  <c r="G51" i="37" s="1"/>
  <c r="D50" i="37"/>
  <c r="G50" i="37" s="1"/>
  <c r="D49" i="37"/>
  <c r="G49" i="37" s="1"/>
  <c r="D48" i="37"/>
  <c r="G48" i="37" s="1"/>
  <c r="D47" i="37"/>
  <c r="G47" i="37" s="1"/>
  <c r="D46" i="37"/>
  <c r="G46" i="37" s="1"/>
  <c r="D45" i="37"/>
  <c r="G45" i="37" s="1"/>
  <c r="D44" i="37"/>
  <c r="G44" i="37" s="1"/>
  <c r="D43" i="37"/>
  <c r="G43" i="37" s="1"/>
  <c r="D42" i="37"/>
  <c r="G42" i="37" s="1"/>
  <c r="D38" i="37"/>
  <c r="G38" i="37" s="1"/>
  <c r="D37" i="37"/>
  <c r="G37" i="37" s="1"/>
  <c r="D36" i="37"/>
  <c r="G36" i="37" s="1"/>
  <c r="D35" i="37"/>
  <c r="G35" i="37" s="1"/>
  <c r="D34" i="37"/>
  <c r="G34" i="37" s="1"/>
  <c r="D33" i="37"/>
  <c r="G33" i="37" s="1"/>
  <c r="D32" i="37"/>
  <c r="G32" i="37" s="1"/>
  <c r="D31" i="37"/>
  <c r="G31" i="37" s="1"/>
  <c r="D30" i="37"/>
  <c r="G30" i="37" s="1"/>
  <c r="D29" i="37"/>
  <c r="G29" i="37" s="1"/>
  <c r="D28" i="37"/>
  <c r="G28" i="37" s="1"/>
  <c r="D27" i="37"/>
  <c r="G27" i="37" s="1"/>
  <c r="D26" i="37"/>
  <c r="G26" i="37" s="1"/>
  <c r="D25" i="37"/>
  <c r="G25" i="37" s="1"/>
  <c r="D24" i="37"/>
  <c r="G24" i="37" s="1"/>
  <c r="D23" i="37"/>
  <c r="G23" i="37" s="1"/>
  <c r="D22" i="37"/>
  <c r="G22" i="37" s="1"/>
  <c r="D21" i="37"/>
  <c r="G21" i="37" s="1"/>
  <c r="D20" i="37"/>
  <c r="G20" i="37" s="1"/>
  <c r="D19" i="37"/>
  <c r="G19" i="37" s="1"/>
  <c r="D18" i="37"/>
  <c r="G18" i="37" s="1"/>
  <c r="D17" i="37"/>
  <c r="G17" i="37" s="1"/>
  <c r="D16" i="37"/>
  <c r="G16" i="37" s="1"/>
  <c r="D15" i="37"/>
  <c r="G15" i="37" s="1"/>
  <c r="D14" i="37"/>
  <c r="G14" i="37" s="1"/>
  <c r="D13" i="37"/>
  <c r="G13" i="37" s="1"/>
  <c r="D12" i="37"/>
  <c r="G12" i="37" s="1"/>
  <c r="D11" i="37"/>
  <c r="G11" i="37" s="1"/>
  <c r="D10" i="37"/>
  <c r="G10" i="37" s="1"/>
  <c r="D9" i="37"/>
  <c r="G9" i="37" s="1"/>
  <c r="D8" i="37"/>
  <c r="G8" i="37" s="1"/>
  <c r="D7" i="37"/>
  <c r="G7" i="37" s="1"/>
  <c r="D6" i="37"/>
  <c r="G6" i="37" s="1"/>
  <c r="D5" i="37"/>
  <c r="G5" i="37" s="1"/>
  <c r="C84" i="37"/>
  <c r="C83" i="37"/>
  <c r="C82" i="37"/>
  <c r="C81" i="37"/>
  <c r="C80" i="37"/>
  <c r="C79" i="37"/>
  <c r="C78" i="37"/>
  <c r="C77" i="37"/>
  <c r="C76" i="37"/>
  <c r="C75" i="37"/>
  <c r="C74" i="37"/>
  <c r="C73" i="37"/>
  <c r="C72" i="37"/>
  <c r="C71" i="37"/>
  <c r="C70" i="37"/>
  <c r="C69" i="37"/>
  <c r="C68" i="37"/>
  <c r="C67" i="37"/>
  <c r="C66" i="37"/>
  <c r="C65" i="37"/>
  <c r="C64" i="37"/>
  <c r="C63" i="37"/>
  <c r="C62" i="37"/>
  <c r="C61" i="37"/>
  <c r="C60" i="37"/>
  <c r="C59" i="37"/>
  <c r="C58" i="37"/>
  <c r="C57" i="37"/>
  <c r="C56" i="37"/>
  <c r="C55" i="37"/>
  <c r="C54" i="37"/>
  <c r="C53" i="37"/>
  <c r="C52" i="37"/>
  <c r="C51" i="37"/>
  <c r="C50" i="37"/>
  <c r="C49" i="37"/>
  <c r="C48" i="37"/>
  <c r="C47" i="37"/>
  <c r="C46" i="37"/>
  <c r="C45" i="37"/>
  <c r="C44" i="37"/>
  <c r="C43" i="37"/>
  <c r="C42" i="37"/>
  <c r="C38" i="37"/>
  <c r="C37" i="37"/>
  <c r="C36" i="37"/>
  <c r="C35" i="37"/>
  <c r="C34" i="37"/>
  <c r="C33" i="37"/>
  <c r="C32" i="37"/>
  <c r="C31" i="37"/>
  <c r="C30" i="37"/>
  <c r="C29" i="37"/>
  <c r="C28" i="37"/>
  <c r="C27" i="37"/>
  <c r="C26" i="37"/>
  <c r="C25" i="37"/>
  <c r="C24" i="37"/>
  <c r="C23" i="37"/>
  <c r="C22" i="37"/>
  <c r="C21" i="37"/>
  <c r="C20" i="37"/>
  <c r="C19" i="37"/>
  <c r="C18" i="37"/>
  <c r="C17" i="37"/>
  <c r="C16" i="37"/>
  <c r="C15" i="37"/>
  <c r="C14" i="37"/>
  <c r="C13" i="37"/>
  <c r="C12" i="37"/>
  <c r="C11" i="37"/>
  <c r="C10" i="37"/>
  <c r="C9" i="37"/>
  <c r="C8" i="37"/>
  <c r="C7" i="37"/>
  <c r="C6" i="37"/>
  <c r="C5" i="37"/>
  <c r="B84" i="37"/>
  <c r="B83" i="37"/>
  <c r="B82" i="37"/>
  <c r="B81" i="37"/>
  <c r="B80" i="37"/>
  <c r="B79" i="37"/>
  <c r="B78" i="37"/>
  <c r="B77" i="37"/>
  <c r="B76" i="37"/>
  <c r="B75" i="37"/>
  <c r="B74" i="37"/>
  <c r="B73" i="37"/>
  <c r="B72" i="37"/>
  <c r="B71" i="37"/>
  <c r="B70" i="37"/>
  <c r="B69" i="37"/>
  <c r="B68" i="37"/>
  <c r="B67" i="37"/>
  <c r="B66" i="37"/>
  <c r="B65" i="37"/>
  <c r="B64" i="37"/>
  <c r="B63" i="37"/>
  <c r="B62" i="37"/>
  <c r="B61" i="37"/>
  <c r="B60" i="37"/>
  <c r="B59" i="37"/>
  <c r="B58" i="37"/>
  <c r="B57" i="37"/>
  <c r="B56" i="37"/>
  <c r="B55" i="37"/>
  <c r="B54" i="37"/>
  <c r="B53" i="37"/>
  <c r="B52" i="37"/>
  <c r="B51" i="37"/>
  <c r="B50" i="37"/>
  <c r="B49" i="37"/>
  <c r="B48" i="37"/>
  <c r="B47" i="37"/>
  <c r="B46" i="37"/>
  <c r="B45" i="37"/>
  <c r="B44" i="37"/>
  <c r="B43" i="37"/>
  <c r="B42" i="37"/>
  <c r="B38" i="37"/>
  <c r="B37" i="37"/>
  <c r="B36" i="37"/>
  <c r="B35" i="37"/>
  <c r="B34" i="37"/>
  <c r="B33" i="37"/>
  <c r="B32" i="37"/>
  <c r="B31" i="37"/>
  <c r="B30" i="37"/>
  <c r="B29" i="37"/>
  <c r="B28" i="37"/>
  <c r="B27" i="37"/>
  <c r="B26" i="37"/>
  <c r="B25" i="37"/>
  <c r="B24" i="37"/>
  <c r="B23" i="37"/>
  <c r="B22" i="37"/>
  <c r="B21" i="37"/>
  <c r="B20" i="37"/>
  <c r="B19" i="37"/>
  <c r="B18" i="37"/>
  <c r="B17" i="37"/>
  <c r="B16" i="37"/>
  <c r="B15" i="37"/>
  <c r="B14" i="37"/>
  <c r="B13" i="37"/>
  <c r="B12" i="37"/>
  <c r="B11" i="37"/>
  <c r="B10" i="37"/>
  <c r="B9" i="37"/>
  <c r="B8" i="37"/>
  <c r="B7" i="37"/>
  <c r="B6" i="37"/>
  <c r="B5" i="37"/>
  <c r="M75" i="36" l="1"/>
  <c r="M74" i="36"/>
  <c r="M73" i="36"/>
  <c r="M72" i="36"/>
  <c r="M71" i="36"/>
  <c r="M70" i="36"/>
  <c r="M69" i="36"/>
  <c r="M68" i="36"/>
  <c r="M67" i="36"/>
  <c r="M66" i="36"/>
  <c r="M65" i="36"/>
  <c r="M64" i="36"/>
  <c r="M63" i="36"/>
  <c r="M62" i="36"/>
  <c r="M61" i="36"/>
  <c r="M60" i="36"/>
  <c r="M59" i="36"/>
  <c r="M58" i="36"/>
  <c r="M57" i="36"/>
  <c r="M56" i="36"/>
  <c r="M55" i="36"/>
  <c r="M54" i="36"/>
  <c r="M53" i="36"/>
  <c r="M52" i="36"/>
  <c r="M51" i="36"/>
  <c r="M50" i="36"/>
  <c r="M49" i="36"/>
  <c r="M48" i="36"/>
  <c r="M47" i="36"/>
  <c r="M46" i="36"/>
  <c r="L75" i="36"/>
  <c r="O75" i="36" s="1"/>
  <c r="L74" i="36"/>
  <c r="O74" i="36" s="1"/>
  <c r="L73" i="36"/>
  <c r="O73" i="36" s="1"/>
  <c r="L72" i="36"/>
  <c r="O72" i="36" s="1"/>
  <c r="L71" i="36"/>
  <c r="O71" i="36" s="1"/>
  <c r="L70" i="36"/>
  <c r="O70" i="36" s="1"/>
  <c r="L69" i="36"/>
  <c r="O69" i="36" s="1"/>
  <c r="L68" i="36"/>
  <c r="O68" i="36" s="1"/>
  <c r="L67" i="36"/>
  <c r="O67" i="36" s="1"/>
  <c r="L66" i="36"/>
  <c r="O66" i="36" s="1"/>
  <c r="L65" i="36"/>
  <c r="O65" i="36" s="1"/>
  <c r="L64" i="36"/>
  <c r="O64" i="36" s="1"/>
  <c r="L63" i="36"/>
  <c r="O63" i="36" s="1"/>
  <c r="L62" i="36"/>
  <c r="O62" i="36" s="1"/>
  <c r="L61" i="36"/>
  <c r="O61" i="36" s="1"/>
  <c r="L60" i="36"/>
  <c r="O60" i="36" s="1"/>
  <c r="L59" i="36"/>
  <c r="O59" i="36" s="1"/>
  <c r="L58" i="36"/>
  <c r="O58" i="36" s="1"/>
  <c r="L57" i="36"/>
  <c r="O57" i="36" s="1"/>
  <c r="L56" i="36"/>
  <c r="O56" i="36" s="1"/>
  <c r="L55" i="36"/>
  <c r="O55" i="36" s="1"/>
  <c r="L54" i="36"/>
  <c r="O54" i="36" s="1"/>
  <c r="L53" i="36"/>
  <c r="O53" i="36" s="1"/>
  <c r="L52" i="36"/>
  <c r="O52" i="36" s="1"/>
  <c r="L51" i="36"/>
  <c r="O51" i="36" s="1"/>
  <c r="L50" i="36"/>
  <c r="O50" i="36" s="1"/>
  <c r="L49" i="36"/>
  <c r="O49" i="36" s="1"/>
  <c r="L48" i="36"/>
  <c r="O48" i="36" s="1"/>
  <c r="L47" i="36"/>
  <c r="O47" i="36" s="1"/>
  <c r="L46" i="36"/>
  <c r="O46" i="36" s="1"/>
  <c r="K75" i="36"/>
  <c r="K74" i="36"/>
  <c r="K73" i="36"/>
  <c r="K72" i="36"/>
  <c r="K71" i="36"/>
  <c r="K70" i="36"/>
  <c r="K69" i="36"/>
  <c r="K68" i="36"/>
  <c r="K67" i="36"/>
  <c r="K66" i="36"/>
  <c r="K65" i="36"/>
  <c r="K64" i="36"/>
  <c r="K63" i="36"/>
  <c r="K62" i="36"/>
  <c r="K61" i="36"/>
  <c r="K60" i="36"/>
  <c r="K59" i="36"/>
  <c r="K58" i="36"/>
  <c r="K57" i="36"/>
  <c r="K56" i="36"/>
  <c r="K55" i="36"/>
  <c r="K54" i="36"/>
  <c r="K53" i="36"/>
  <c r="K52" i="36"/>
  <c r="K51" i="36"/>
  <c r="K50" i="36"/>
  <c r="K49" i="36"/>
  <c r="K48" i="36"/>
  <c r="K47" i="36"/>
  <c r="K46" i="36"/>
  <c r="J46" i="36"/>
  <c r="J75" i="36"/>
  <c r="J74" i="36"/>
  <c r="J73" i="36"/>
  <c r="J72" i="36"/>
  <c r="J71" i="36"/>
  <c r="J70" i="36"/>
  <c r="J69" i="36"/>
  <c r="J68" i="36"/>
  <c r="J67" i="36"/>
  <c r="J66" i="36"/>
  <c r="J65" i="36"/>
  <c r="J64" i="36"/>
  <c r="J63" i="36"/>
  <c r="J62" i="36"/>
  <c r="J61" i="36"/>
  <c r="J60" i="36"/>
  <c r="J59" i="36"/>
  <c r="J58" i="36"/>
  <c r="J57" i="36"/>
  <c r="J56" i="36"/>
  <c r="J55" i="36"/>
  <c r="J54" i="36"/>
  <c r="J53" i="36"/>
  <c r="J52" i="36"/>
  <c r="J51" i="36"/>
  <c r="J50" i="36"/>
  <c r="J49" i="36"/>
  <c r="J48" i="36"/>
  <c r="J47" i="36"/>
  <c r="E65" i="36"/>
  <c r="E64" i="36"/>
  <c r="E63" i="36"/>
  <c r="E62" i="36"/>
  <c r="E61" i="36"/>
  <c r="E60" i="36"/>
  <c r="E59" i="36"/>
  <c r="E58" i="36"/>
  <c r="E57" i="36"/>
  <c r="E56" i="36"/>
  <c r="E55" i="36"/>
  <c r="E54" i="36"/>
  <c r="E53" i="36"/>
  <c r="E52" i="36"/>
  <c r="E51" i="36"/>
  <c r="E50" i="36"/>
  <c r="E49" i="36"/>
  <c r="E48" i="36"/>
  <c r="E47" i="36"/>
  <c r="E46" i="36"/>
  <c r="D65" i="36"/>
  <c r="G65" i="36" s="1"/>
  <c r="D64" i="36"/>
  <c r="G64" i="36" s="1"/>
  <c r="D63" i="36"/>
  <c r="G63" i="36" s="1"/>
  <c r="D62" i="36"/>
  <c r="G62" i="36" s="1"/>
  <c r="D61" i="36"/>
  <c r="G61" i="36" s="1"/>
  <c r="D60" i="36"/>
  <c r="G60" i="36" s="1"/>
  <c r="D59" i="36"/>
  <c r="G59" i="36" s="1"/>
  <c r="D58" i="36"/>
  <c r="G58" i="36" s="1"/>
  <c r="D57" i="36"/>
  <c r="G57" i="36" s="1"/>
  <c r="D56" i="36"/>
  <c r="G56" i="36" s="1"/>
  <c r="D55" i="36"/>
  <c r="G55" i="36" s="1"/>
  <c r="D54" i="36"/>
  <c r="G54" i="36" s="1"/>
  <c r="D53" i="36"/>
  <c r="G53" i="36" s="1"/>
  <c r="D52" i="36"/>
  <c r="G52" i="36" s="1"/>
  <c r="D51" i="36"/>
  <c r="G51" i="36" s="1"/>
  <c r="D50" i="36"/>
  <c r="G50" i="36" s="1"/>
  <c r="D49" i="36"/>
  <c r="G49" i="36" s="1"/>
  <c r="D48" i="36"/>
  <c r="G48" i="36" s="1"/>
  <c r="D47" i="36"/>
  <c r="G47" i="36" s="1"/>
  <c r="D46" i="36"/>
  <c r="G46" i="36" s="1"/>
  <c r="C65" i="36"/>
  <c r="C64" i="36"/>
  <c r="C63" i="36"/>
  <c r="C62" i="36"/>
  <c r="C61" i="36"/>
  <c r="C60" i="36"/>
  <c r="C59" i="36"/>
  <c r="C58" i="36"/>
  <c r="C57" i="36"/>
  <c r="C56" i="36"/>
  <c r="C55" i="36"/>
  <c r="C54" i="36"/>
  <c r="C53" i="36"/>
  <c r="C52" i="36"/>
  <c r="C51" i="36"/>
  <c r="C50" i="36"/>
  <c r="C49" i="36"/>
  <c r="C48" i="36"/>
  <c r="C47" i="36"/>
  <c r="C46" i="36"/>
  <c r="B46" i="36"/>
  <c r="B65" i="36"/>
  <c r="B64" i="36"/>
  <c r="B63" i="36"/>
  <c r="B62" i="36"/>
  <c r="B61" i="36"/>
  <c r="B60" i="36"/>
  <c r="B59" i="36"/>
  <c r="B58" i="36"/>
  <c r="B57" i="36"/>
  <c r="B56" i="36"/>
  <c r="B55" i="36"/>
  <c r="B54" i="36"/>
  <c r="B53" i="36"/>
  <c r="B52" i="36"/>
  <c r="B51" i="36"/>
  <c r="B50" i="36"/>
  <c r="B49" i="36"/>
  <c r="B48" i="36"/>
  <c r="B47" i="36"/>
  <c r="M25" i="36"/>
  <c r="M24" i="36"/>
  <c r="M23" i="36"/>
  <c r="M22" i="36"/>
  <c r="M21" i="36"/>
  <c r="M20" i="36"/>
  <c r="M19" i="36"/>
  <c r="M18" i="36"/>
  <c r="M17" i="36"/>
  <c r="M16" i="36"/>
  <c r="M15" i="36"/>
  <c r="M14" i="36"/>
  <c r="M13" i="36"/>
  <c r="M12" i="36"/>
  <c r="M11" i="36"/>
  <c r="M10" i="36"/>
  <c r="M9" i="36"/>
  <c r="M8" i="36"/>
  <c r="M7" i="36"/>
  <c r="M6" i="36"/>
  <c r="M5" i="36"/>
  <c r="L25" i="36"/>
  <c r="O25" i="36" s="1"/>
  <c r="L24" i="36"/>
  <c r="O24" i="36" s="1"/>
  <c r="L23" i="36"/>
  <c r="O23" i="36" s="1"/>
  <c r="L22" i="36"/>
  <c r="O22" i="36" s="1"/>
  <c r="L21" i="36"/>
  <c r="O21" i="36" s="1"/>
  <c r="L20" i="36"/>
  <c r="O20" i="36" s="1"/>
  <c r="L19" i="36"/>
  <c r="O19" i="36" s="1"/>
  <c r="L18" i="36"/>
  <c r="O18" i="36" s="1"/>
  <c r="L17" i="36"/>
  <c r="O17" i="36" s="1"/>
  <c r="L16" i="36"/>
  <c r="O16" i="36" s="1"/>
  <c r="L15" i="36"/>
  <c r="O15" i="36" s="1"/>
  <c r="L14" i="36"/>
  <c r="O14" i="36" s="1"/>
  <c r="L13" i="36"/>
  <c r="O13" i="36" s="1"/>
  <c r="L12" i="36"/>
  <c r="O12" i="36" s="1"/>
  <c r="L11" i="36"/>
  <c r="O11" i="36" s="1"/>
  <c r="L10" i="36"/>
  <c r="O10" i="36" s="1"/>
  <c r="L9" i="36"/>
  <c r="O9" i="36" s="1"/>
  <c r="L8" i="36"/>
  <c r="O8" i="36" s="1"/>
  <c r="L7" i="36"/>
  <c r="O7" i="36" s="1"/>
  <c r="L6" i="36"/>
  <c r="O6" i="36" s="1"/>
  <c r="L5" i="36"/>
  <c r="O5" i="36" s="1"/>
  <c r="K25" i="36"/>
  <c r="K24" i="36"/>
  <c r="K23" i="36"/>
  <c r="K22" i="36"/>
  <c r="K21" i="36"/>
  <c r="K20" i="36"/>
  <c r="K19" i="36"/>
  <c r="K18" i="36"/>
  <c r="K17" i="36"/>
  <c r="K16" i="36"/>
  <c r="K15" i="36"/>
  <c r="K14" i="36"/>
  <c r="K13" i="36"/>
  <c r="K12" i="36"/>
  <c r="K11" i="36"/>
  <c r="K10" i="36"/>
  <c r="K9" i="36"/>
  <c r="K8" i="36"/>
  <c r="K7" i="36"/>
  <c r="K6" i="36"/>
  <c r="K5" i="36"/>
  <c r="J5" i="36"/>
  <c r="J25" i="36"/>
  <c r="J24" i="36"/>
  <c r="J23" i="36"/>
  <c r="J22" i="36"/>
  <c r="J21" i="36"/>
  <c r="J20" i="36"/>
  <c r="J19" i="36"/>
  <c r="J18" i="36"/>
  <c r="J17" i="36"/>
  <c r="J16" i="36"/>
  <c r="J15" i="36"/>
  <c r="J14" i="36"/>
  <c r="J13" i="36"/>
  <c r="J12" i="36"/>
  <c r="J11" i="36"/>
  <c r="J10" i="36"/>
  <c r="J9" i="36"/>
  <c r="J8" i="36"/>
  <c r="J7" i="36"/>
  <c r="J6" i="36"/>
  <c r="E42" i="36"/>
  <c r="E41" i="36"/>
  <c r="E40" i="36"/>
  <c r="E39" i="36"/>
  <c r="E38" i="36"/>
  <c r="E37" i="36"/>
  <c r="E36" i="36"/>
  <c r="E35" i="36"/>
  <c r="E34" i="36"/>
  <c r="E33" i="36"/>
  <c r="E32" i="36"/>
  <c r="E31" i="36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E11" i="36"/>
  <c r="E10" i="36"/>
  <c r="E9" i="36"/>
  <c r="E8" i="36"/>
  <c r="E7" i="36"/>
  <c r="E6" i="36"/>
  <c r="E5" i="36"/>
  <c r="D42" i="36"/>
  <c r="G42" i="36" s="1"/>
  <c r="D41" i="36"/>
  <c r="G41" i="36" s="1"/>
  <c r="D40" i="36"/>
  <c r="G40" i="36" s="1"/>
  <c r="D39" i="36"/>
  <c r="G39" i="36" s="1"/>
  <c r="D38" i="36"/>
  <c r="G38" i="36" s="1"/>
  <c r="D37" i="36"/>
  <c r="G37" i="36" s="1"/>
  <c r="D36" i="36"/>
  <c r="G36" i="36" s="1"/>
  <c r="D35" i="36"/>
  <c r="G35" i="36" s="1"/>
  <c r="D34" i="36"/>
  <c r="G34" i="36" s="1"/>
  <c r="D33" i="36"/>
  <c r="G33" i="36" s="1"/>
  <c r="D32" i="36"/>
  <c r="G32" i="36" s="1"/>
  <c r="D31" i="36"/>
  <c r="G31" i="36" s="1"/>
  <c r="D30" i="36"/>
  <c r="G30" i="36" s="1"/>
  <c r="D29" i="36"/>
  <c r="G29" i="36" s="1"/>
  <c r="D28" i="36"/>
  <c r="G28" i="36" s="1"/>
  <c r="D27" i="36"/>
  <c r="G27" i="36" s="1"/>
  <c r="D26" i="36"/>
  <c r="G26" i="36" s="1"/>
  <c r="D25" i="36"/>
  <c r="G25" i="36" s="1"/>
  <c r="D24" i="36"/>
  <c r="G24" i="36" s="1"/>
  <c r="D23" i="36"/>
  <c r="G23" i="36" s="1"/>
  <c r="D22" i="36"/>
  <c r="G22" i="36" s="1"/>
  <c r="D21" i="36"/>
  <c r="G21" i="36" s="1"/>
  <c r="D20" i="36"/>
  <c r="G20" i="36" s="1"/>
  <c r="D19" i="36"/>
  <c r="G19" i="36" s="1"/>
  <c r="D18" i="36"/>
  <c r="G18" i="36" s="1"/>
  <c r="D17" i="36"/>
  <c r="G17" i="36" s="1"/>
  <c r="D16" i="36"/>
  <c r="G16" i="36" s="1"/>
  <c r="D15" i="36"/>
  <c r="G15" i="36" s="1"/>
  <c r="D14" i="36"/>
  <c r="G14" i="36" s="1"/>
  <c r="D13" i="36"/>
  <c r="G13" i="36" s="1"/>
  <c r="D12" i="36"/>
  <c r="G12" i="36" s="1"/>
  <c r="D11" i="36"/>
  <c r="G11" i="36" s="1"/>
  <c r="D10" i="36"/>
  <c r="G10" i="36" s="1"/>
  <c r="D9" i="36"/>
  <c r="G9" i="36" s="1"/>
  <c r="D8" i="36"/>
  <c r="G8" i="36" s="1"/>
  <c r="D7" i="36"/>
  <c r="G7" i="36" s="1"/>
  <c r="D6" i="36"/>
  <c r="G6" i="36" s="1"/>
  <c r="D5" i="36"/>
  <c r="G5" i="36" s="1"/>
  <c r="C42" i="36"/>
  <c r="C41" i="36"/>
  <c r="C40" i="36"/>
  <c r="C39" i="36"/>
  <c r="C38" i="36"/>
  <c r="C37" i="36"/>
  <c r="C36" i="36"/>
  <c r="C35" i="36"/>
  <c r="C34" i="36"/>
  <c r="C33" i="36"/>
  <c r="C32" i="36"/>
  <c r="C31" i="36"/>
  <c r="C30" i="36"/>
  <c r="C29" i="36"/>
  <c r="C28" i="36"/>
  <c r="C27" i="36"/>
  <c r="C26" i="36"/>
  <c r="C25" i="36"/>
  <c r="C24" i="36"/>
  <c r="C23" i="36"/>
  <c r="C22" i="36"/>
  <c r="C21" i="36"/>
  <c r="C20" i="36"/>
  <c r="C19" i="36"/>
  <c r="C18" i="36"/>
  <c r="C17" i="36"/>
  <c r="C16" i="36"/>
  <c r="C15" i="36"/>
  <c r="C14" i="36"/>
  <c r="C13" i="36"/>
  <c r="C12" i="36"/>
  <c r="C11" i="36"/>
  <c r="C10" i="36"/>
  <c r="C9" i="36"/>
  <c r="C8" i="36"/>
  <c r="C7" i="36"/>
  <c r="C6" i="36"/>
  <c r="C5" i="36"/>
  <c r="B5" i="36"/>
  <c r="B42" i="36"/>
  <c r="B41" i="36"/>
  <c r="B40" i="36"/>
  <c r="B39" i="36"/>
  <c r="B38" i="36"/>
  <c r="B37" i="36"/>
  <c r="B36" i="36"/>
  <c r="B35" i="36"/>
  <c r="B34" i="36"/>
  <c r="B33" i="36"/>
  <c r="B32" i="36"/>
  <c r="B31" i="36"/>
  <c r="B30" i="36"/>
  <c r="B29" i="36"/>
  <c r="B28" i="36"/>
  <c r="B27" i="36"/>
  <c r="B26" i="36"/>
  <c r="B25" i="36"/>
  <c r="B24" i="36"/>
  <c r="B23" i="36"/>
  <c r="B22" i="36"/>
  <c r="B21" i="36"/>
  <c r="B20" i="36"/>
  <c r="B19" i="36"/>
  <c r="B18" i="36"/>
  <c r="B17" i="36"/>
  <c r="B16" i="36"/>
  <c r="B15" i="36"/>
  <c r="B14" i="36"/>
  <c r="B13" i="36"/>
  <c r="B12" i="36"/>
  <c r="B11" i="36"/>
  <c r="B10" i="36"/>
  <c r="B9" i="36"/>
  <c r="B8" i="36"/>
  <c r="B7" i="36"/>
  <c r="B6" i="36"/>
  <c r="J7" i="32"/>
  <c r="J6" i="32"/>
  <c r="J5" i="32"/>
  <c r="J119" i="31"/>
  <c r="J118" i="31"/>
  <c r="J117" i="31"/>
  <c r="J115" i="31"/>
  <c r="J114" i="31"/>
  <c r="J113" i="31"/>
  <c r="J111" i="31"/>
  <c r="J110" i="31"/>
  <c r="J109" i="31"/>
  <c r="J107" i="31"/>
  <c r="J106" i="31"/>
  <c r="J105" i="31"/>
  <c r="J103" i="31"/>
  <c r="J102" i="31"/>
  <c r="J101" i="31"/>
  <c r="J99" i="31"/>
  <c r="J98" i="31"/>
  <c r="J97" i="31"/>
  <c r="J95" i="31"/>
  <c r="J94" i="31"/>
  <c r="J93" i="31"/>
  <c r="J91" i="31"/>
  <c r="J90" i="31"/>
  <c r="J89" i="31"/>
  <c r="J87" i="31"/>
  <c r="J86" i="31"/>
  <c r="J85" i="31"/>
  <c r="J83" i="31"/>
  <c r="J82" i="31"/>
  <c r="J81" i="31"/>
  <c r="J79" i="31"/>
  <c r="J78" i="31"/>
  <c r="J77" i="31"/>
  <c r="J75" i="31"/>
  <c r="J74" i="31"/>
  <c r="J73" i="31"/>
  <c r="J71" i="31"/>
  <c r="J70" i="31"/>
  <c r="J69" i="31"/>
  <c r="J67" i="31"/>
  <c r="J66" i="31"/>
  <c r="J65" i="31"/>
  <c r="J63" i="31"/>
  <c r="J62" i="31"/>
  <c r="J61" i="31"/>
  <c r="J59" i="31"/>
  <c r="J58" i="31"/>
  <c r="J57" i="31"/>
  <c r="J55" i="31"/>
  <c r="J54" i="31"/>
  <c r="J53" i="31"/>
  <c r="J51" i="31"/>
  <c r="J50" i="31"/>
  <c r="J49" i="31"/>
  <c r="J47" i="31"/>
  <c r="J46" i="31"/>
  <c r="J45" i="31"/>
  <c r="J43" i="31"/>
  <c r="J42" i="31"/>
  <c r="J41" i="31"/>
  <c r="J39" i="31"/>
  <c r="J38" i="31"/>
  <c r="J37" i="31"/>
  <c r="J35" i="31"/>
  <c r="J34" i="31"/>
  <c r="J33" i="31"/>
  <c r="J31" i="31"/>
  <c r="J30" i="31"/>
  <c r="J29" i="31"/>
  <c r="J27" i="31"/>
  <c r="J26" i="31"/>
  <c r="J25" i="31"/>
  <c r="J23" i="31"/>
  <c r="J22" i="31"/>
  <c r="J21" i="31"/>
  <c r="J19" i="31"/>
  <c r="J18" i="31"/>
  <c r="J17" i="31"/>
  <c r="J15" i="31"/>
  <c r="J14" i="31"/>
  <c r="J13" i="31"/>
  <c r="J11" i="31"/>
  <c r="J10" i="31"/>
  <c r="J9" i="31"/>
  <c r="J7" i="31"/>
  <c r="J6" i="31"/>
  <c r="J5" i="31"/>
  <c r="J7" i="30"/>
  <c r="J6" i="30"/>
  <c r="J5" i="30"/>
  <c r="J175" i="29"/>
  <c r="J174" i="29"/>
  <c r="J173" i="29"/>
  <c r="J171" i="29"/>
  <c r="J170" i="29"/>
  <c r="J169" i="29"/>
  <c r="J167" i="29"/>
  <c r="J166" i="29"/>
  <c r="J165" i="29"/>
  <c r="J163" i="29"/>
  <c r="J162" i="29"/>
  <c r="J161" i="29"/>
  <c r="J159" i="29"/>
  <c r="J158" i="29"/>
  <c r="J157" i="29"/>
  <c r="J155" i="29"/>
  <c r="J154" i="29"/>
  <c r="J153" i="29"/>
  <c r="J151" i="29"/>
  <c r="J150" i="29"/>
  <c r="J149" i="29"/>
  <c r="J147" i="29"/>
  <c r="J146" i="29"/>
  <c r="J145" i="29"/>
  <c r="J143" i="29"/>
  <c r="J142" i="29"/>
  <c r="J141" i="29"/>
  <c r="J139" i="29"/>
  <c r="J138" i="29"/>
  <c r="J137" i="29"/>
  <c r="J135" i="29"/>
  <c r="J134" i="29"/>
  <c r="J133" i="29"/>
  <c r="J131" i="29"/>
  <c r="J130" i="29"/>
  <c r="J129" i="29"/>
  <c r="J127" i="29"/>
  <c r="J126" i="29"/>
  <c r="J125" i="29"/>
  <c r="J123" i="29"/>
  <c r="J122" i="29"/>
  <c r="J121" i="29"/>
  <c r="J119" i="29"/>
  <c r="J118" i="29"/>
  <c r="J117" i="29"/>
  <c r="J115" i="29"/>
  <c r="J114" i="29"/>
  <c r="J113" i="29"/>
  <c r="J111" i="29"/>
  <c r="J110" i="29"/>
  <c r="J109" i="29"/>
  <c r="J107" i="29"/>
  <c r="J106" i="29"/>
  <c r="J105" i="29"/>
  <c r="J103" i="29"/>
  <c r="J102" i="29"/>
  <c r="J101" i="29"/>
  <c r="J99" i="29"/>
  <c r="J98" i="29"/>
  <c r="J97" i="29"/>
  <c r="J95" i="29"/>
  <c r="J94" i="29"/>
  <c r="J93" i="29"/>
  <c r="J91" i="29"/>
  <c r="J90" i="29"/>
  <c r="J89" i="29"/>
  <c r="J87" i="29"/>
  <c r="J86" i="29"/>
  <c r="J85" i="29"/>
  <c r="J83" i="29"/>
  <c r="J82" i="29"/>
  <c r="J81" i="29"/>
  <c r="J79" i="29"/>
  <c r="J78" i="29"/>
  <c r="J77" i="29"/>
  <c r="J75" i="29"/>
  <c r="J74" i="29"/>
  <c r="J73" i="29"/>
  <c r="J71" i="29"/>
  <c r="J70" i="29"/>
  <c r="J69" i="29"/>
  <c r="J67" i="29"/>
  <c r="J66" i="29"/>
  <c r="J65" i="29"/>
  <c r="J63" i="29"/>
  <c r="J62" i="29"/>
  <c r="J61" i="29"/>
  <c r="J59" i="29"/>
  <c r="J58" i="29"/>
  <c r="J57" i="29"/>
  <c r="J55" i="29"/>
  <c r="J54" i="29"/>
  <c r="J53" i="29"/>
  <c r="J51" i="29"/>
  <c r="J50" i="29"/>
  <c r="J49" i="29"/>
  <c r="J47" i="29"/>
  <c r="J46" i="29"/>
  <c r="J45" i="29"/>
  <c r="J43" i="29"/>
  <c r="J42" i="29"/>
  <c r="J41" i="29"/>
  <c r="J39" i="29"/>
  <c r="J38" i="29"/>
  <c r="J37" i="29"/>
  <c r="J35" i="29"/>
  <c r="J34" i="29"/>
  <c r="J33" i="29"/>
  <c r="J31" i="29"/>
  <c r="J30" i="29"/>
  <c r="J29" i="29"/>
  <c r="J27" i="29"/>
  <c r="J26" i="29"/>
  <c r="J25" i="29"/>
  <c r="J23" i="29"/>
  <c r="J22" i="29"/>
  <c r="J21" i="29"/>
  <c r="J19" i="29"/>
  <c r="J18" i="29"/>
  <c r="J17" i="29"/>
  <c r="J15" i="29"/>
  <c r="J14" i="29"/>
  <c r="J13" i="29"/>
  <c r="J11" i="29"/>
  <c r="J10" i="29"/>
  <c r="J9" i="29"/>
  <c r="J7" i="29"/>
  <c r="J6" i="29"/>
  <c r="J5" i="29"/>
  <c r="J9" i="28"/>
  <c r="J8" i="28"/>
  <c r="J7" i="28"/>
  <c r="J6" i="28"/>
  <c r="J5" i="28"/>
  <c r="J195" i="27"/>
  <c r="J194" i="27"/>
  <c r="J193" i="27"/>
  <c r="J192" i="27"/>
  <c r="J191" i="27"/>
  <c r="J189" i="27"/>
  <c r="J188" i="27"/>
  <c r="J187" i="27"/>
  <c r="J186" i="27"/>
  <c r="J185" i="27"/>
  <c r="J183" i="27"/>
  <c r="J182" i="27"/>
  <c r="J181" i="27"/>
  <c r="J180" i="27"/>
  <c r="J179" i="27"/>
  <c r="J177" i="27"/>
  <c r="J176" i="27"/>
  <c r="J175" i="27"/>
  <c r="J174" i="27"/>
  <c r="J173" i="27"/>
  <c r="J171" i="27"/>
  <c r="J170" i="27"/>
  <c r="J169" i="27"/>
  <c r="J168" i="27"/>
  <c r="J167" i="27"/>
  <c r="J165" i="27"/>
  <c r="J164" i="27"/>
  <c r="J163" i="27"/>
  <c r="J162" i="27"/>
  <c r="J161" i="27"/>
  <c r="J159" i="27"/>
  <c r="J158" i="27"/>
  <c r="J157" i="27"/>
  <c r="J156" i="27"/>
  <c r="J155" i="27"/>
  <c r="J153" i="27"/>
  <c r="J152" i="27"/>
  <c r="J151" i="27"/>
  <c r="J150" i="27"/>
  <c r="J149" i="27"/>
  <c r="J147" i="27"/>
  <c r="J146" i="27"/>
  <c r="J145" i="27"/>
  <c r="J144" i="27"/>
  <c r="J143" i="27"/>
  <c r="J141" i="27"/>
  <c r="J140" i="27"/>
  <c r="J139" i="27"/>
  <c r="J138" i="27"/>
  <c r="J137" i="27"/>
  <c r="J135" i="27"/>
  <c r="J134" i="27"/>
  <c r="J133" i="27"/>
  <c r="J132" i="27"/>
  <c r="J131" i="27"/>
  <c r="J129" i="27"/>
  <c r="J128" i="27"/>
  <c r="J127" i="27"/>
  <c r="J126" i="27"/>
  <c r="J125" i="27"/>
  <c r="J123" i="27"/>
  <c r="J122" i="27"/>
  <c r="J121" i="27"/>
  <c r="J120" i="27"/>
  <c r="J119" i="27"/>
  <c r="J117" i="27"/>
  <c r="J116" i="27"/>
  <c r="J115" i="27"/>
  <c r="J114" i="27"/>
  <c r="J113" i="27"/>
  <c r="J111" i="27"/>
  <c r="J110" i="27"/>
  <c r="J109" i="27"/>
  <c r="J108" i="27"/>
  <c r="J107" i="27"/>
  <c r="J105" i="27"/>
  <c r="J104" i="27"/>
  <c r="J103" i="27"/>
  <c r="J102" i="27"/>
  <c r="J101" i="27"/>
  <c r="J99" i="27"/>
  <c r="J98" i="27"/>
  <c r="J97" i="27"/>
  <c r="J96" i="27"/>
  <c r="J95" i="27"/>
  <c r="J93" i="27"/>
  <c r="J92" i="27"/>
  <c r="J91" i="27"/>
  <c r="J90" i="27"/>
  <c r="J89" i="27"/>
  <c r="J87" i="27"/>
  <c r="J86" i="27"/>
  <c r="J85" i="27"/>
  <c r="J84" i="27"/>
  <c r="J83" i="27"/>
  <c r="J81" i="27"/>
  <c r="J80" i="27"/>
  <c r="J79" i="27"/>
  <c r="J78" i="27"/>
  <c r="J77" i="27"/>
  <c r="J75" i="27"/>
  <c r="J74" i="27"/>
  <c r="J73" i="27"/>
  <c r="J72" i="27"/>
  <c r="J71" i="27"/>
  <c r="J69" i="27"/>
  <c r="J68" i="27"/>
  <c r="J67" i="27"/>
  <c r="J66" i="27"/>
  <c r="J65" i="27"/>
  <c r="J63" i="27"/>
  <c r="J62" i="27"/>
  <c r="J61" i="27"/>
  <c r="J60" i="27"/>
  <c r="J59" i="27"/>
  <c r="J57" i="27"/>
  <c r="J56" i="27"/>
  <c r="J55" i="27"/>
  <c r="J54" i="27"/>
  <c r="J53" i="27"/>
  <c r="J51" i="27"/>
  <c r="J50" i="27"/>
  <c r="J49" i="27"/>
  <c r="J48" i="27"/>
  <c r="J47" i="27"/>
  <c r="J45" i="27"/>
  <c r="J44" i="27"/>
  <c r="J43" i="27"/>
  <c r="J42" i="27"/>
  <c r="J41" i="27"/>
  <c r="J39" i="27"/>
  <c r="J38" i="27"/>
  <c r="J37" i="27"/>
  <c r="J36" i="27"/>
  <c r="J35" i="27"/>
  <c r="J33" i="27"/>
  <c r="J32" i="27"/>
  <c r="J31" i="27"/>
  <c r="J30" i="27"/>
  <c r="J29" i="27"/>
  <c r="J27" i="27"/>
  <c r="J26" i="27"/>
  <c r="J25" i="27"/>
  <c r="J24" i="27"/>
  <c r="J23" i="27"/>
  <c r="J21" i="27"/>
  <c r="J20" i="27"/>
  <c r="J19" i="27"/>
  <c r="J18" i="27"/>
  <c r="J17" i="27"/>
  <c r="J15" i="27"/>
  <c r="J14" i="27"/>
  <c r="J13" i="27"/>
  <c r="J12" i="27"/>
  <c r="J11" i="27"/>
  <c r="J9" i="27"/>
  <c r="J8" i="27"/>
  <c r="J7" i="27"/>
  <c r="J6" i="27"/>
  <c r="J5" i="27"/>
  <c r="J96" i="31" l="1"/>
  <c r="F62" i="38" s="1"/>
  <c r="H62" i="38" s="1"/>
  <c r="J132" i="29"/>
  <c r="F73" i="37" s="1"/>
  <c r="H73" i="37" s="1"/>
  <c r="J88" i="29"/>
  <c r="F62" i="37" s="1"/>
  <c r="H62" i="37" s="1"/>
  <c r="J164" i="29"/>
  <c r="F81" i="37" s="1"/>
  <c r="H81" i="37" s="1"/>
  <c r="J48" i="31"/>
  <c r="F50" i="38" s="1"/>
  <c r="H50" i="38" s="1"/>
  <c r="J112" i="31"/>
  <c r="F66" i="38" s="1"/>
  <c r="H66" i="38" s="1"/>
  <c r="J172" i="29"/>
  <c r="F83" i="37" s="1"/>
  <c r="H83" i="37" s="1"/>
  <c r="J168" i="29"/>
  <c r="F82" i="37" s="1"/>
  <c r="H82" i="37" s="1"/>
  <c r="J8" i="32"/>
  <c r="N40" i="38" s="1"/>
  <c r="C18" i="35" s="1"/>
  <c r="J116" i="31"/>
  <c r="F67" i="38" s="1"/>
  <c r="H67" i="38" s="1"/>
  <c r="J88" i="31"/>
  <c r="F60" i="38" s="1"/>
  <c r="H60" i="38" s="1"/>
  <c r="J120" i="31"/>
  <c r="F68" i="38" s="1"/>
  <c r="H68" i="38" s="1"/>
  <c r="J56" i="31"/>
  <c r="F52" i="38" s="1"/>
  <c r="H52" i="38" s="1"/>
  <c r="J108" i="31"/>
  <c r="F65" i="38" s="1"/>
  <c r="H65" i="38" s="1"/>
  <c r="J100" i="31"/>
  <c r="F63" i="38" s="1"/>
  <c r="H63" i="38" s="1"/>
  <c r="J32" i="31"/>
  <c r="F46" i="38" s="1"/>
  <c r="H46" i="38" s="1"/>
  <c r="J40" i="31"/>
  <c r="F48" i="38" s="1"/>
  <c r="H48" i="38" s="1"/>
  <c r="J52" i="31"/>
  <c r="F51" i="38" s="1"/>
  <c r="H51" i="38" s="1"/>
  <c r="J72" i="31"/>
  <c r="F56" i="38" s="1"/>
  <c r="H56" i="38" s="1"/>
  <c r="J10" i="28"/>
  <c r="N5" i="38" s="1"/>
  <c r="J34" i="27"/>
  <c r="F9" i="38" s="1"/>
  <c r="H9" i="38" s="1"/>
  <c r="J82" i="27"/>
  <c r="F17" i="38" s="1"/>
  <c r="H17" i="38" s="1"/>
  <c r="J130" i="27"/>
  <c r="F25" i="38" s="1"/>
  <c r="H25" i="38" s="1"/>
  <c r="J64" i="27"/>
  <c r="F14" i="38" s="1"/>
  <c r="H14" i="38" s="1"/>
  <c r="J52" i="27"/>
  <c r="F12" i="38" s="1"/>
  <c r="H12" i="38" s="1"/>
  <c r="J88" i="27"/>
  <c r="F18" i="38" s="1"/>
  <c r="H18" i="38" s="1"/>
  <c r="J100" i="27"/>
  <c r="F20" i="38" s="1"/>
  <c r="H20" i="38" s="1"/>
  <c r="J148" i="27"/>
  <c r="F28" i="38" s="1"/>
  <c r="H28" i="38" s="1"/>
  <c r="J8" i="30"/>
  <c r="N42" i="37" s="1"/>
  <c r="J16" i="29"/>
  <c r="F44" i="37" s="1"/>
  <c r="H44" i="37" s="1"/>
  <c r="J40" i="29"/>
  <c r="F50" i="37" s="1"/>
  <c r="H50" i="37" s="1"/>
  <c r="J8" i="29"/>
  <c r="F42" i="37" s="1"/>
  <c r="J64" i="29"/>
  <c r="F56" i="37" s="1"/>
  <c r="H56" i="37" s="1"/>
  <c r="J136" i="29"/>
  <c r="F74" i="37" s="1"/>
  <c r="H74" i="37" s="1"/>
  <c r="J76" i="29"/>
  <c r="F59" i="37" s="1"/>
  <c r="H59" i="37" s="1"/>
  <c r="J96" i="29"/>
  <c r="F64" i="37" s="1"/>
  <c r="H64" i="37" s="1"/>
  <c r="J128" i="29"/>
  <c r="F72" i="37" s="1"/>
  <c r="H72" i="37" s="1"/>
  <c r="J24" i="29"/>
  <c r="F46" i="37" s="1"/>
  <c r="H46" i="37" s="1"/>
  <c r="J36" i="29"/>
  <c r="F49" i="37" s="1"/>
  <c r="H49" i="37" s="1"/>
  <c r="J108" i="29"/>
  <c r="F67" i="37" s="1"/>
  <c r="H67" i="37" s="1"/>
  <c r="J152" i="29"/>
  <c r="F78" i="37" s="1"/>
  <c r="H78" i="37" s="1"/>
  <c r="J120" i="29"/>
  <c r="F70" i="37" s="1"/>
  <c r="H70" i="37" s="1"/>
  <c r="J24" i="31"/>
  <c r="F44" i="38" s="1"/>
  <c r="H44" i="38" s="1"/>
  <c r="J64" i="31"/>
  <c r="F54" i="38" s="1"/>
  <c r="H54" i="38" s="1"/>
  <c r="J104" i="31"/>
  <c r="F64" i="38" s="1"/>
  <c r="H64" i="38" s="1"/>
  <c r="J36" i="31"/>
  <c r="F47" i="38" s="1"/>
  <c r="H47" i="38" s="1"/>
  <c r="J16" i="31"/>
  <c r="F42" i="38" s="1"/>
  <c r="H42" i="38" s="1"/>
  <c r="J28" i="31"/>
  <c r="F45" i="38" s="1"/>
  <c r="H45" i="38" s="1"/>
  <c r="J8" i="31"/>
  <c r="F40" i="38" s="1"/>
  <c r="J80" i="31"/>
  <c r="F58" i="38" s="1"/>
  <c r="H58" i="38" s="1"/>
  <c r="J20" i="31"/>
  <c r="F43" i="38" s="1"/>
  <c r="H43" i="38" s="1"/>
  <c r="J60" i="31"/>
  <c r="F53" i="38" s="1"/>
  <c r="H53" i="38" s="1"/>
  <c r="J92" i="31"/>
  <c r="F61" i="38" s="1"/>
  <c r="H61" i="38" s="1"/>
  <c r="J44" i="31"/>
  <c r="F49" i="38" s="1"/>
  <c r="H49" i="38" s="1"/>
  <c r="J84" i="31"/>
  <c r="F59" i="38" s="1"/>
  <c r="H59" i="38" s="1"/>
  <c r="J12" i="31"/>
  <c r="F41" i="38" s="1"/>
  <c r="H41" i="38" s="1"/>
  <c r="J76" i="31"/>
  <c r="F57" i="38" s="1"/>
  <c r="H57" i="38" s="1"/>
  <c r="J68" i="31"/>
  <c r="F55" i="38" s="1"/>
  <c r="H55" i="38" s="1"/>
  <c r="J22" i="27"/>
  <c r="F7" i="38" s="1"/>
  <c r="H7" i="38" s="1"/>
  <c r="J46" i="27"/>
  <c r="F11" i="38" s="1"/>
  <c r="H11" i="38" s="1"/>
  <c r="J28" i="27"/>
  <c r="F8" i="38" s="1"/>
  <c r="H8" i="38" s="1"/>
  <c r="J172" i="27"/>
  <c r="F32" i="38" s="1"/>
  <c r="H32" i="38" s="1"/>
  <c r="J178" i="27"/>
  <c r="F33" i="38" s="1"/>
  <c r="H33" i="38" s="1"/>
  <c r="J154" i="27"/>
  <c r="F29" i="38" s="1"/>
  <c r="H29" i="38" s="1"/>
  <c r="J70" i="27"/>
  <c r="F15" i="38" s="1"/>
  <c r="H15" i="38" s="1"/>
  <c r="J106" i="27"/>
  <c r="F21" i="38" s="1"/>
  <c r="H21" i="38" s="1"/>
  <c r="J136" i="27"/>
  <c r="F26" i="38" s="1"/>
  <c r="H26" i="38" s="1"/>
  <c r="J184" i="27"/>
  <c r="F34" i="38" s="1"/>
  <c r="H34" i="38" s="1"/>
  <c r="J10" i="27"/>
  <c r="F5" i="38" s="1"/>
  <c r="J118" i="27"/>
  <c r="F23" i="38" s="1"/>
  <c r="H23" i="38" s="1"/>
  <c r="J76" i="27"/>
  <c r="F16" i="38" s="1"/>
  <c r="H16" i="38" s="1"/>
  <c r="J94" i="27"/>
  <c r="F19" i="38" s="1"/>
  <c r="H19" i="38" s="1"/>
  <c r="J112" i="27"/>
  <c r="F22" i="38" s="1"/>
  <c r="H22" i="38" s="1"/>
  <c r="J166" i="27"/>
  <c r="F31" i="38" s="1"/>
  <c r="H31" i="38" s="1"/>
  <c r="J40" i="27"/>
  <c r="F10" i="38" s="1"/>
  <c r="H10" i="38" s="1"/>
  <c r="J196" i="27"/>
  <c r="F36" i="38" s="1"/>
  <c r="H36" i="38" s="1"/>
  <c r="J58" i="27"/>
  <c r="F13" i="38" s="1"/>
  <c r="H13" i="38" s="1"/>
  <c r="J124" i="27"/>
  <c r="F24" i="38" s="1"/>
  <c r="H24" i="38" s="1"/>
  <c r="J160" i="27"/>
  <c r="F30" i="38" s="1"/>
  <c r="H30" i="38" s="1"/>
  <c r="J190" i="27"/>
  <c r="F35" i="38" s="1"/>
  <c r="H35" i="38" s="1"/>
  <c r="J16" i="27"/>
  <c r="F6" i="38" s="1"/>
  <c r="H6" i="38" s="1"/>
  <c r="J142" i="27"/>
  <c r="F27" i="38" s="1"/>
  <c r="H27" i="38" s="1"/>
  <c r="J48" i="29"/>
  <c r="F52" i="37" s="1"/>
  <c r="H52" i="37" s="1"/>
  <c r="J60" i="29"/>
  <c r="F55" i="37" s="1"/>
  <c r="H55" i="37" s="1"/>
  <c r="J80" i="29"/>
  <c r="F60" i="37" s="1"/>
  <c r="H60" i="37" s="1"/>
  <c r="J12" i="29"/>
  <c r="F43" i="37" s="1"/>
  <c r="H43" i="37" s="1"/>
  <c r="J32" i="29"/>
  <c r="F48" i="37" s="1"/>
  <c r="H48" i="37" s="1"/>
  <c r="J72" i="29"/>
  <c r="F58" i="37" s="1"/>
  <c r="H58" i="37" s="1"/>
  <c r="J104" i="29"/>
  <c r="F66" i="37" s="1"/>
  <c r="H66" i="37" s="1"/>
  <c r="J112" i="29"/>
  <c r="F68" i="37" s="1"/>
  <c r="H68" i="37" s="1"/>
  <c r="J144" i="29"/>
  <c r="F76" i="37" s="1"/>
  <c r="H76" i="37" s="1"/>
  <c r="J176" i="29"/>
  <c r="F84" i="37" s="1"/>
  <c r="H84" i="37" s="1"/>
  <c r="J56" i="29"/>
  <c r="F54" i="37" s="1"/>
  <c r="H54" i="37" s="1"/>
  <c r="J68" i="29"/>
  <c r="F57" i="37" s="1"/>
  <c r="H57" i="37" s="1"/>
  <c r="J140" i="29"/>
  <c r="F75" i="37" s="1"/>
  <c r="H75" i="37" s="1"/>
  <c r="J160" i="29"/>
  <c r="F80" i="37" s="1"/>
  <c r="H80" i="37" s="1"/>
  <c r="J28" i="29"/>
  <c r="F47" i="37" s="1"/>
  <c r="H47" i="37" s="1"/>
  <c r="J100" i="29"/>
  <c r="F65" i="37" s="1"/>
  <c r="H65" i="37" s="1"/>
  <c r="J156" i="29"/>
  <c r="F79" i="37" s="1"/>
  <c r="H79" i="37" s="1"/>
  <c r="J20" i="29"/>
  <c r="F45" i="37" s="1"/>
  <c r="H45" i="37" s="1"/>
  <c r="J84" i="29"/>
  <c r="F61" i="37" s="1"/>
  <c r="H61" i="37" s="1"/>
  <c r="J92" i="29"/>
  <c r="F63" i="37" s="1"/>
  <c r="H63" i="37" s="1"/>
  <c r="J148" i="29"/>
  <c r="F77" i="37" s="1"/>
  <c r="H77" i="37" s="1"/>
  <c r="J52" i="29"/>
  <c r="F53" i="37" s="1"/>
  <c r="H53" i="37" s="1"/>
  <c r="J116" i="29"/>
  <c r="F69" i="37" s="1"/>
  <c r="H69" i="37" s="1"/>
  <c r="J124" i="29"/>
  <c r="F71" i="37" s="1"/>
  <c r="H71" i="37" s="1"/>
  <c r="J44" i="29"/>
  <c r="F51" i="37" s="1"/>
  <c r="H51" i="37" s="1"/>
  <c r="J9" i="26"/>
  <c r="J8" i="26"/>
  <c r="J7" i="26"/>
  <c r="J6" i="26"/>
  <c r="J5" i="26"/>
  <c r="J207" i="25"/>
  <c r="J206" i="25"/>
  <c r="J205" i="25"/>
  <c r="J204" i="25"/>
  <c r="J203" i="25"/>
  <c r="J201" i="25"/>
  <c r="J200" i="25"/>
  <c r="J199" i="25"/>
  <c r="J198" i="25"/>
  <c r="J197" i="25"/>
  <c r="J195" i="25"/>
  <c r="J194" i="25"/>
  <c r="J193" i="25"/>
  <c r="J192" i="25"/>
  <c r="J191" i="25"/>
  <c r="J189" i="25"/>
  <c r="J188" i="25"/>
  <c r="J187" i="25"/>
  <c r="J186" i="25"/>
  <c r="J185" i="25"/>
  <c r="J183" i="25"/>
  <c r="J182" i="25"/>
  <c r="J181" i="25"/>
  <c r="J180" i="25"/>
  <c r="J179" i="25"/>
  <c r="J177" i="25"/>
  <c r="J176" i="25"/>
  <c r="J175" i="25"/>
  <c r="J174" i="25"/>
  <c r="J173" i="25"/>
  <c r="J171" i="25"/>
  <c r="J170" i="25"/>
  <c r="J169" i="25"/>
  <c r="J168" i="25"/>
  <c r="J167" i="25"/>
  <c r="J165" i="25"/>
  <c r="J164" i="25"/>
  <c r="J163" i="25"/>
  <c r="J162" i="25"/>
  <c r="J161" i="25"/>
  <c r="J159" i="25"/>
  <c r="J158" i="25"/>
  <c r="J157" i="25"/>
  <c r="J156" i="25"/>
  <c r="J155" i="25"/>
  <c r="J153" i="25"/>
  <c r="J152" i="25"/>
  <c r="J151" i="25"/>
  <c r="J150" i="25"/>
  <c r="J149" i="25"/>
  <c r="J147" i="25"/>
  <c r="J146" i="25"/>
  <c r="J145" i="25"/>
  <c r="J144" i="25"/>
  <c r="J143" i="25"/>
  <c r="J141" i="25"/>
  <c r="J140" i="25"/>
  <c r="J139" i="25"/>
  <c r="J138" i="25"/>
  <c r="J137" i="25"/>
  <c r="J135" i="25"/>
  <c r="J134" i="25"/>
  <c r="J133" i="25"/>
  <c r="J132" i="25"/>
  <c r="J131" i="25"/>
  <c r="J129" i="25"/>
  <c r="J128" i="25"/>
  <c r="J127" i="25"/>
  <c r="J126" i="25"/>
  <c r="J125" i="25"/>
  <c r="J123" i="25"/>
  <c r="J122" i="25"/>
  <c r="J121" i="25"/>
  <c r="J120" i="25"/>
  <c r="J119" i="25"/>
  <c r="J117" i="25"/>
  <c r="J116" i="25"/>
  <c r="J115" i="25"/>
  <c r="J114" i="25"/>
  <c r="J113" i="25"/>
  <c r="J111" i="25"/>
  <c r="J110" i="25"/>
  <c r="J109" i="25"/>
  <c r="J108" i="25"/>
  <c r="J107" i="25"/>
  <c r="J105" i="25"/>
  <c r="J104" i="25"/>
  <c r="J103" i="25"/>
  <c r="J102" i="25"/>
  <c r="J101" i="25"/>
  <c r="J99" i="25"/>
  <c r="J98" i="25"/>
  <c r="J97" i="25"/>
  <c r="J96" i="25"/>
  <c r="J95" i="25"/>
  <c r="J93" i="25"/>
  <c r="J92" i="25"/>
  <c r="J91" i="25"/>
  <c r="J90" i="25"/>
  <c r="J89" i="25"/>
  <c r="J87" i="25"/>
  <c r="J86" i="25"/>
  <c r="J85" i="25"/>
  <c r="J84" i="25"/>
  <c r="J83" i="25"/>
  <c r="J81" i="25"/>
  <c r="J80" i="25"/>
  <c r="J79" i="25"/>
  <c r="J78" i="25"/>
  <c r="J77" i="25"/>
  <c r="J75" i="25"/>
  <c r="J74" i="25"/>
  <c r="J73" i="25"/>
  <c r="J72" i="25"/>
  <c r="J71" i="25"/>
  <c r="J69" i="25"/>
  <c r="J68" i="25"/>
  <c r="J67" i="25"/>
  <c r="J66" i="25"/>
  <c r="J65" i="25"/>
  <c r="J63" i="25"/>
  <c r="J62" i="25"/>
  <c r="J61" i="25"/>
  <c r="J60" i="25"/>
  <c r="J59" i="25"/>
  <c r="J57" i="25"/>
  <c r="J56" i="25"/>
  <c r="J55" i="25"/>
  <c r="J54" i="25"/>
  <c r="J53" i="25"/>
  <c r="J51" i="25"/>
  <c r="J50" i="25"/>
  <c r="J49" i="25"/>
  <c r="J48" i="25"/>
  <c r="J47" i="25"/>
  <c r="J45" i="25"/>
  <c r="J44" i="25"/>
  <c r="J43" i="25"/>
  <c r="J42" i="25"/>
  <c r="J41" i="25"/>
  <c r="J39" i="25"/>
  <c r="J38" i="25"/>
  <c r="J37" i="25"/>
  <c r="J36" i="25"/>
  <c r="J35" i="25"/>
  <c r="J33" i="25"/>
  <c r="J32" i="25"/>
  <c r="J31" i="25"/>
  <c r="J30" i="25"/>
  <c r="J29" i="25"/>
  <c r="J27" i="25"/>
  <c r="J26" i="25"/>
  <c r="J25" i="25"/>
  <c r="J24" i="25"/>
  <c r="J23" i="25"/>
  <c r="J21" i="25"/>
  <c r="J20" i="25"/>
  <c r="J19" i="25"/>
  <c r="J18" i="25"/>
  <c r="J17" i="25"/>
  <c r="J15" i="25"/>
  <c r="J14" i="25"/>
  <c r="J13" i="25"/>
  <c r="J12" i="25"/>
  <c r="J11" i="25"/>
  <c r="J9" i="25"/>
  <c r="J8" i="25"/>
  <c r="J7" i="25"/>
  <c r="J6" i="25"/>
  <c r="J5" i="25"/>
  <c r="P40" i="38" l="1"/>
  <c r="D18" i="35" s="1"/>
  <c r="C17" i="35"/>
  <c r="H40" i="38"/>
  <c r="D17" i="35" s="1"/>
  <c r="C16" i="35"/>
  <c r="P5" i="38"/>
  <c r="D16" i="35" s="1"/>
  <c r="C15" i="35"/>
  <c r="H5" i="38"/>
  <c r="D15" i="35" s="1"/>
  <c r="C12" i="35"/>
  <c r="P42" i="37"/>
  <c r="D12" i="35" s="1"/>
  <c r="H42" i="37"/>
  <c r="D11" i="35" s="1"/>
  <c r="C11" i="35"/>
  <c r="J10" i="26"/>
  <c r="N5" i="37" s="1"/>
  <c r="P5" i="37" s="1"/>
  <c r="D10" i="35" s="1"/>
  <c r="J52" i="25"/>
  <c r="F12" i="37" s="1"/>
  <c r="H12" i="37" s="1"/>
  <c r="J100" i="25"/>
  <c r="F20" i="37" s="1"/>
  <c r="H20" i="37" s="1"/>
  <c r="J148" i="25"/>
  <c r="F28" i="37" s="1"/>
  <c r="H28" i="37" s="1"/>
  <c r="J196" i="25"/>
  <c r="F36" i="37" s="1"/>
  <c r="H36" i="37" s="1"/>
  <c r="J208" i="25"/>
  <c r="F38" i="37" s="1"/>
  <c r="H38" i="37" s="1"/>
  <c r="J22" i="25"/>
  <c r="F7" i="37" s="1"/>
  <c r="H7" i="37" s="1"/>
  <c r="J34" i="25"/>
  <c r="F9" i="37" s="1"/>
  <c r="H9" i="37" s="1"/>
  <c r="J70" i="25"/>
  <c r="F15" i="37" s="1"/>
  <c r="H15" i="37" s="1"/>
  <c r="J82" i="25"/>
  <c r="F17" i="37" s="1"/>
  <c r="H17" i="37" s="1"/>
  <c r="J118" i="25"/>
  <c r="F23" i="37" s="1"/>
  <c r="H23" i="37" s="1"/>
  <c r="J130" i="25"/>
  <c r="F25" i="37" s="1"/>
  <c r="H25" i="37" s="1"/>
  <c r="J166" i="25"/>
  <c r="F31" i="37" s="1"/>
  <c r="H31" i="37" s="1"/>
  <c r="J178" i="25"/>
  <c r="F33" i="37" s="1"/>
  <c r="H33" i="37" s="1"/>
  <c r="J16" i="25"/>
  <c r="F6" i="37" s="1"/>
  <c r="H6" i="37" s="1"/>
  <c r="J112" i="25"/>
  <c r="F22" i="37" s="1"/>
  <c r="H22" i="37" s="1"/>
  <c r="J160" i="25"/>
  <c r="F30" i="37" s="1"/>
  <c r="H30" i="37" s="1"/>
  <c r="J64" i="25"/>
  <c r="F14" i="37" s="1"/>
  <c r="H14" i="37" s="1"/>
  <c r="J28" i="25"/>
  <c r="F8" i="37" s="1"/>
  <c r="H8" i="37" s="1"/>
  <c r="J76" i="25"/>
  <c r="F16" i="37" s="1"/>
  <c r="H16" i="37" s="1"/>
  <c r="J124" i="25"/>
  <c r="F24" i="37" s="1"/>
  <c r="H24" i="37" s="1"/>
  <c r="J172" i="25"/>
  <c r="F32" i="37" s="1"/>
  <c r="H32" i="37" s="1"/>
  <c r="J46" i="25"/>
  <c r="F11" i="37" s="1"/>
  <c r="H11" i="37" s="1"/>
  <c r="J58" i="25"/>
  <c r="F13" i="37" s="1"/>
  <c r="H13" i="37" s="1"/>
  <c r="J94" i="25"/>
  <c r="F19" i="37" s="1"/>
  <c r="H19" i="37" s="1"/>
  <c r="J106" i="25"/>
  <c r="F21" i="37" s="1"/>
  <c r="H21" i="37" s="1"/>
  <c r="J142" i="25"/>
  <c r="F27" i="37" s="1"/>
  <c r="H27" i="37" s="1"/>
  <c r="J154" i="25"/>
  <c r="F29" i="37" s="1"/>
  <c r="H29" i="37" s="1"/>
  <c r="J190" i="25"/>
  <c r="F35" i="37" s="1"/>
  <c r="H35" i="37" s="1"/>
  <c r="J10" i="25"/>
  <c r="F5" i="37" s="1"/>
  <c r="J40" i="25"/>
  <c r="F10" i="37" s="1"/>
  <c r="H10" i="37" s="1"/>
  <c r="J88" i="25"/>
  <c r="F18" i="37" s="1"/>
  <c r="H18" i="37" s="1"/>
  <c r="J136" i="25"/>
  <c r="F26" i="37" s="1"/>
  <c r="H26" i="37" s="1"/>
  <c r="J184" i="25"/>
  <c r="F34" i="37" s="1"/>
  <c r="H34" i="37" s="1"/>
  <c r="J202" i="25"/>
  <c r="F37" i="37" s="1"/>
  <c r="H37" i="37" s="1"/>
  <c r="J87" i="6"/>
  <c r="J86" i="6"/>
  <c r="J85" i="6"/>
  <c r="J84" i="6"/>
  <c r="J83" i="6"/>
  <c r="J123" i="18"/>
  <c r="J122" i="18"/>
  <c r="J121" i="18"/>
  <c r="J119" i="18"/>
  <c r="J118" i="18"/>
  <c r="J117" i="18"/>
  <c r="J115" i="18"/>
  <c r="J114" i="18"/>
  <c r="J113" i="18"/>
  <c r="J111" i="18"/>
  <c r="J110" i="18"/>
  <c r="J109" i="18"/>
  <c r="J107" i="18"/>
  <c r="J106" i="18"/>
  <c r="J105" i="18"/>
  <c r="J103" i="18"/>
  <c r="J102" i="18"/>
  <c r="J101" i="18"/>
  <c r="J99" i="18"/>
  <c r="J98" i="18"/>
  <c r="J97" i="18"/>
  <c r="J95" i="18"/>
  <c r="J94" i="18"/>
  <c r="J93" i="18"/>
  <c r="J91" i="18"/>
  <c r="J90" i="18"/>
  <c r="J89" i="18"/>
  <c r="J87" i="18"/>
  <c r="J86" i="18"/>
  <c r="J85" i="18"/>
  <c r="J83" i="18"/>
  <c r="J82" i="18"/>
  <c r="J81" i="18"/>
  <c r="J79" i="18"/>
  <c r="J78" i="18"/>
  <c r="J77" i="18"/>
  <c r="J75" i="18"/>
  <c r="J74" i="18"/>
  <c r="J73" i="18"/>
  <c r="J71" i="18"/>
  <c r="J70" i="18"/>
  <c r="J69" i="18"/>
  <c r="J67" i="18"/>
  <c r="J66" i="18"/>
  <c r="J65" i="18"/>
  <c r="J63" i="18"/>
  <c r="J62" i="18"/>
  <c r="J61" i="18"/>
  <c r="J59" i="18"/>
  <c r="J58" i="18"/>
  <c r="J57" i="18"/>
  <c r="J55" i="18"/>
  <c r="J54" i="18"/>
  <c r="J53" i="18"/>
  <c r="J51" i="18"/>
  <c r="J50" i="18"/>
  <c r="J49" i="18"/>
  <c r="J47" i="18"/>
  <c r="J46" i="18"/>
  <c r="J45" i="18"/>
  <c r="J43" i="18"/>
  <c r="J42" i="18"/>
  <c r="J41" i="18"/>
  <c r="J39" i="18"/>
  <c r="J38" i="18"/>
  <c r="J37" i="18"/>
  <c r="J35" i="18"/>
  <c r="J34" i="18"/>
  <c r="J33" i="18"/>
  <c r="J31" i="18"/>
  <c r="J30" i="18"/>
  <c r="J29" i="18"/>
  <c r="J27" i="18"/>
  <c r="J26" i="18"/>
  <c r="J25" i="18"/>
  <c r="J23" i="18"/>
  <c r="J22" i="18"/>
  <c r="J21" i="18"/>
  <c r="J19" i="18"/>
  <c r="J18" i="18"/>
  <c r="J17" i="18"/>
  <c r="J15" i="18"/>
  <c r="J14" i="18"/>
  <c r="J13" i="18"/>
  <c r="J11" i="18"/>
  <c r="J10" i="18"/>
  <c r="J9" i="18"/>
  <c r="J7" i="18"/>
  <c r="J6" i="18"/>
  <c r="J5" i="18"/>
  <c r="J83" i="17"/>
  <c r="J82" i="17"/>
  <c r="J81" i="17"/>
  <c r="J79" i="17"/>
  <c r="J78" i="17"/>
  <c r="J77" i="17"/>
  <c r="J75" i="17"/>
  <c r="J74" i="17"/>
  <c r="J73" i="17"/>
  <c r="J71" i="17"/>
  <c r="J70" i="17"/>
  <c r="J69" i="17"/>
  <c r="J67" i="17"/>
  <c r="J66" i="17"/>
  <c r="J65" i="17"/>
  <c r="J63" i="17"/>
  <c r="J62" i="17"/>
  <c r="J61" i="17"/>
  <c r="J59" i="17"/>
  <c r="J58" i="17"/>
  <c r="J57" i="17"/>
  <c r="J55" i="17"/>
  <c r="J54" i="17"/>
  <c r="J53" i="17"/>
  <c r="J51" i="17"/>
  <c r="J50" i="17"/>
  <c r="J49" i="17"/>
  <c r="J47" i="17"/>
  <c r="J46" i="17"/>
  <c r="J45" i="17"/>
  <c r="J43" i="17"/>
  <c r="J42" i="17"/>
  <c r="J41" i="17"/>
  <c r="J39" i="17"/>
  <c r="J38" i="17"/>
  <c r="J37" i="17"/>
  <c r="J35" i="17"/>
  <c r="J34" i="17"/>
  <c r="J33" i="17"/>
  <c r="J31" i="17"/>
  <c r="J30" i="17"/>
  <c r="J29" i="17"/>
  <c r="J27" i="17"/>
  <c r="J26" i="17"/>
  <c r="J25" i="17"/>
  <c r="J23" i="17"/>
  <c r="J22" i="17"/>
  <c r="J21" i="17"/>
  <c r="J19" i="17"/>
  <c r="J18" i="17"/>
  <c r="J17" i="17"/>
  <c r="J15" i="17"/>
  <c r="J14" i="17"/>
  <c r="J13" i="17"/>
  <c r="J11" i="17"/>
  <c r="J10" i="17"/>
  <c r="J9" i="17"/>
  <c r="J7" i="17"/>
  <c r="J6" i="17"/>
  <c r="J5" i="17"/>
  <c r="H91" i="36"/>
  <c r="H90" i="36"/>
  <c r="H89" i="36"/>
  <c r="H88" i="36"/>
  <c r="H87" i="36"/>
  <c r="H86" i="36"/>
  <c r="H85" i="36"/>
  <c r="H84" i="36"/>
  <c r="H83" i="36"/>
  <c r="H82" i="36"/>
  <c r="H81" i="36"/>
  <c r="H80" i="36"/>
  <c r="C10" i="35" l="1"/>
  <c r="J84" i="17"/>
  <c r="F65" i="36" s="1"/>
  <c r="H65" i="36" s="1"/>
  <c r="J76" i="17"/>
  <c r="F63" i="36" s="1"/>
  <c r="H63" i="36" s="1"/>
  <c r="J92" i="18"/>
  <c r="N67" i="36" s="1"/>
  <c r="P67" i="36" s="1"/>
  <c r="J72" i="18"/>
  <c r="N62" i="36" s="1"/>
  <c r="P62" i="36" s="1"/>
  <c r="J104" i="18"/>
  <c r="N70" i="36" s="1"/>
  <c r="P70" i="36" s="1"/>
  <c r="D14" i="35"/>
  <c r="C14" i="35"/>
  <c r="H5" i="37"/>
  <c r="D9" i="35" s="1"/>
  <c r="D8" i="35" s="1"/>
  <c r="C9" i="35"/>
  <c r="H79" i="36"/>
  <c r="H92" i="36" s="1"/>
  <c r="D7" i="35" s="1"/>
  <c r="J12" i="18"/>
  <c r="N47" i="36" s="1"/>
  <c r="P47" i="36" s="1"/>
  <c r="J124" i="18"/>
  <c r="N75" i="36" s="1"/>
  <c r="P75" i="36" s="1"/>
  <c r="J108" i="18"/>
  <c r="N71" i="36" s="1"/>
  <c r="P71" i="36" s="1"/>
  <c r="J88" i="18"/>
  <c r="N66" i="36" s="1"/>
  <c r="P66" i="36" s="1"/>
  <c r="J76" i="18"/>
  <c r="N63" i="36" s="1"/>
  <c r="P63" i="36" s="1"/>
  <c r="J56" i="18"/>
  <c r="N58" i="36" s="1"/>
  <c r="P58" i="36" s="1"/>
  <c r="J60" i="18"/>
  <c r="N59" i="36" s="1"/>
  <c r="P59" i="36" s="1"/>
  <c r="J44" i="18"/>
  <c r="N55" i="36" s="1"/>
  <c r="P55" i="36" s="1"/>
  <c r="J40" i="18"/>
  <c r="N54" i="36" s="1"/>
  <c r="P54" i="36" s="1"/>
  <c r="J28" i="18"/>
  <c r="N51" i="36" s="1"/>
  <c r="P51" i="36" s="1"/>
  <c r="J24" i="18"/>
  <c r="N50" i="36" s="1"/>
  <c r="P50" i="36" s="1"/>
  <c r="J8" i="18"/>
  <c r="N46" i="36" s="1"/>
  <c r="J44" i="17"/>
  <c r="F55" i="36" s="1"/>
  <c r="H55" i="36" s="1"/>
  <c r="J12" i="17"/>
  <c r="F47" i="36" s="1"/>
  <c r="H47" i="36" s="1"/>
  <c r="J120" i="18"/>
  <c r="N74" i="36" s="1"/>
  <c r="P74" i="36" s="1"/>
  <c r="J16" i="18"/>
  <c r="N48" i="36" s="1"/>
  <c r="P48" i="36" s="1"/>
  <c r="J36" i="18"/>
  <c r="N53" i="36" s="1"/>
  <c r="P53" i="36" s="1"/>
  <c r="J48" i="18"/>
  <c r="N56" i="36" s="1"/>
  <c r="P56" i="36" s="1"/>
  <c r="J68" i="18"/>
  <c r="N61" i="36" s="1"/>
  <c r="P61" i="36" s="1"/>
  <c r="J80" i="18"/>
  <c r="N64" i="36" s="1"/>
  <c r="P64" i="36" s="1"/>
  <c r="J100" i="18"/>
  <c r="N69" i="36" s="1"/>
  <c r="P69" i="36" s="1"/>
  <c r="J112" i="18"/>
  <c r="N72" i="36" s="1"/>
  <c r="P72" i="36" s="1"/>
  <c r="J20" i="18"/>
  <c r="N49" i="36" s="1"/>
  <c r="P49" i="36" s="1"/>
  <c r="J32" i="18"/>
  <c r="N52" i="36" s="1"/>
  <c r="P52" i="36" s="1"/>
  <c r="J52" i="18"/>
  <c r="N57" i="36" s="1"/>
  <c r="P57" i="36" s="1"/>
  <c r="J64" i="18"/>
  <c r="N60" i="36" s="1"/>
  <c r="P60" i="36" s="1"/>
  <c r="J84" i="18"/>
  <c r="N65" i="36" s="1"/>
  <c r="P65" i="36" s="1"/>
  <c r="J96" i="18"/>
  <c r="N68" i="36" s="1"/>
  <c r="P68" i="36" s="1"/>
  <c r="J116" i="18"/>
  <c r="N73" i="36" s="1"/>
  <c r="P73" i="36" s="1"/>
  <c r="J16" i="17"/>
  <c r="F48" i="36" s="1"/>
  <c r="H48" i="36" s="1"/>
  <c r="J48" i="17"/>
  <c r="F56" i="36" s="1"/>
  <c r="H56" i="36" s="1"/>
  <c r="J80" i="17"/>
  <c r="F64" i="36" s="1"/>
  <c r="H64" i="36" s="1"/>
  <c r="J8" i="17"/>
  <c r="F46" i="36" s="1"/>
  <c r="J56" i="17"/>
  <c r="F58" i="36" s="1"/>
  <c r="H58" i="36" s="1"/>
  <c r="J36" i="17"/>
  <c r="F53" i="36" s="1"/>
  <c r="H53" i="36" s="1"/>
  <c r="J68" i="17"/>
  <c r="F61" i="36" s="1"/>
  <c r="H61" i="36" s="1"/>
  <c r="J28" i="17"/>
  <c r="F51" i="36" s="1"/>
  <c r="H51" i="36" s="1"/>
  <c r="J60" i="17"/>
  <c r="F59" i="36" s="1"/>
  <c r="H59" i="36" s="1"/>
  <c r="J24" i="17"/>
  <c r="F50" i="36" s="1"/>
  <c r="H50" i="36" s="1"/>
  <c r="J40" i="17"/>
  <c r="F54" i="36" s="1"/>
  <c r="H54" i="36" s="1"/>
  <c r="J72" i="17"/>
  <c r="F62" i="36" s="1"/>
  <c r="H62" i="36" s="1"/>
  <c r="J20" i="17"/>
  <c r="F49" i="36" s="1"/>
  <c r="H49" i="36" s="1"/>
  <c r="J52" i="17"/>
  <c r="F57" i="36" s="1"/>
  <c r="H57" i="36" s="1"/>
  <c r="J32" i="17"/>
  <c r="F52" i="36" s="1"/>
  <c r="H52" i="36" s="1"/>
  <c r="J64" i="17"/>
  <c r="F60" i="36" s="1"/>
  <c r="H60" i="36" s="1"/>
  <c r="J88" i="6"/>
  <c r="N18" i="36" s="1"/>
  <c r="P18" i="36" s="1"/>
  <c r="C8" i="35" l="1"/>
  <c r="C6" i="35"/>
  <c r="P46" i="36"/>
  <c r="D6" i="35" s="1"/>
  <c r="C5" i="35"/>
  <c r="H46" i="36"/>
  <c r="D5" i="35" s="1"/>
  <c r="J9" i="4"/>
  <c r="J8" i="4"/>
  <c r="J7" i="4"/>
  <c r="J6" i="4"/>
  <c r="J5" i="4"/>
  <c r="J15" i="4"/>
  <c r="J14" i="4"/>
  <c r="J13" i="4"/>
  <c r="J12" i="4"/>
  <c r="J11" i="4"/>
  <c r="J21" i="4"/>
  <c r="J20" i="4"/>
  <c r="J19" i="4"/>
  <c r="J18" i="4"/>
  <c r="J17" i="4"/>
  <c r="J27" i="4"/>
  <c r="J26" i="4"/>
  <c r="J25" i="4"/>
  <c r="J24" i="4"/>
  <c r="J23" i="4"/>
  <c r="J33" i="4"/>
  <c r="J32" i="4"/>
  <c r="J31" i="4"/>
  <c r="J30" i="4"/>
  <c r="J29" i="4"/>
  <c r="J39" i="4"/>
  <c r="J38" i="4"/>
  <c r="J37" i="4"/>
  <c r="J36" i="4"/>
  <c r="J35" i="4"/>
  <c r="J45" i="4"/>
  <c r="J44" i="4"/>
  <c r="J43" i="4"/>
  <c r="J42" i="4"/>
  <c r="J41" i="4"/>
  <c r="J51" i="4"/>
  <c r="J50" i="4"/>
  <c r="J49" i="4"/>
  <c r="J48" i="4"/>
  <c r="J47" i="4"/>
  <c r="J57" i="4"/>
  <c r="J56" i="4"/>
  <c r="J55" i="4"/>
  <c r="J54" i="4"/>
  <c r="J53" i="4"/>
  <c r="J63" i="4"/>
  <c r="J62" i="4"/>
  <c r="J61" i="4"/>
  <c r="J60" i="4"/>
  <c r="J59" i="4"/>
  <c r="J69" i="4"/>
  <c r="J68" i="4"/>
  <c r="J67" i="4"/>
  <c r="J66" i="4"/>
  <c r="J65" i="4"/>
  <c r="J75" i="4"/>
  <c r="J74" i="4"/>
  <c r="J73" i="4"/>
  <c r="J72" i="4"/>
  <c r="J71" i="4"/>
  <c r="J81" i="4"/>
  <c r="J80" i="4"/>
  <c r="J79" i="4"/>
  <c r="J78" i="4"/>
  <c r="J77" i="4"/>
  <c r="J87" i="4"/>
  <c r="J86" i="4"/>
  <c r="J85" i="4"/>
  <c r="J84" i="4"/>
  <c r="J83" i="4"/>
  <c r="J93" i="4"/>
  <c r="J92" i="4"/>
  <c r="J91" i="4"/>
  <c r="J90" i="4"/>
  <c r="J89" i="4"/>
  <c r="J99" i="4"/>
  <c r="J98" i="4"/>
  <c r="J97" i="4"/>
  <c r="J96" i="4"/>
  <c r="J95" i="4"/>
  <c r="J105" i="4"/>
  <c r="J104" i="4"/>
  <c r="J103" i="4"/>
  <c r="J102" i="4"/>
  <c r="J101" i="4"/>
  <c r="J111" i="4"/>
  <c r="J110" i="4"/>
  <c r="J109" i="4"/>
  <c r="J108" i="4"/>
  <c r="J107" i="4"/>
  <c r="J117" i="4"/>
  <c r="J116" i="4"/>
  <c r="J115" i="4"/>
  <c r="J114" i="4"/>
  <c r="J113" i="4"/>
  <c r="J123" i="4"/>
  <c r="J122" i="4"/>
  <c r="J121" i="4"/>
  <c r="J120" i="4"/>
  <c r="J119" i="4"/>
  <c r="J129" i="4"/>
  <c r="J128" i="4"/>
  <c r="J127" i="4"/>
  <c r="J126" i="4"/>
  <c r="J125" i="4"/>
  <c r="J135" i="4"/>
  <c r="J134" i="4"/>
  <c r="J133" i="4"/>
  <c r="J132" i="4"/>
  <c r="J131" i="4"/>
  <c r="J141" i="4"/>
  <c r="J140" i="4"/>
  <c r="J139" i="4"/>
  <c r="J138" i="4"/>
  <c r="J137" i="4"/>
  <c r="J147" i="4"/>
  <c r="J146" i="4"/>
  <c r="J145" i="4"/>
  <c r="J144" i="4"/>
  <c r="J143" i="4"/>
  <c r="J153" i="4"/>
  <c r="J152" i="4"/>
  <c r="J151" i="4"/>
  <c r="J150" i="4"/>
  <c r="J149" i="4"/>
  <c r="J159" i="4"/>
  <c r="J158" i="4"/>
  <c r="J157" i="4"/>
  <c r="J156" i="4"/>
  <c r="J155" i="4"/>
  <c r="J165" i="4"/>
  <c r="J164" i="4"/>
  <c r="J163" i="4"/>
  <c r="J162" i="4"/>
  <c r="J161" i="4"/>
  <c r="J171" i="4"/>
  <c r="J170" i="4"/>
  <c r="J169" i="4"/>
  <c r="J168" i="4"/>
  <c r="J167" i="4"/>
  <c r="J177" i="4"/>
  <c r="J176" i="4"/>
  <c r="J175" i="4"/>
  <c r="J174" i="4"/>
  <c r="J173" i="4"/>
  <c r="J183" i="4"/>
  <c r="J182" i="4"/>
  <c r="J181" i="4"/>
  <c r="J180" i="4"/>
  <c r="J179" i="4"/>
  <c r="J189" i="4"/>
  <c r="J188" i="4"/>
  <c r="J187" i="4"/>
  <c r="J186" i="4"/>
  <c r="J185" i="4"/>
  <c r="J195" i="4"/>
  <c r="J194" i="4"/>
  <c r="J193" i="4"/>
  <c r="J192" i="4"/>
  <c r="J191" i="4"/>
  <c r="J201" i="4"/>
  <c r="J200" i="4"/>
  <c r="J199" i="4"/>
  <c r="J198" i="4"/>
  <c r="J197" i="4"/>
  <c r="J207" i="4"/>
  <c r="J206" i="4"/>
  <c r="J205" i="4"/>
  <c r="J204" i="4"/>
  <c r="J203" i="4"/>
  <c r="J213" i="4"/>
  <c r="J212" i="4"/>
  <c r="J211" i="4"/>
  <c r="J210" i="4"/>
  <c r="J209" i="4"/>
  <c r="J219" i="4"/>
  <c r="J218" i="4"/>
  <c r="J217" i="4"/>
  <c r="J216" i="4"/>
  <c r="J215" i="4"/>
  <c r="J225" i="4"/>
  <c r="J224" i="4"/>
  <c r="J223" i="4"/>
  <c r="J222" i="4"/>
  <c r="J221" i="4"/>
  <c r="J228" i="4"/>
  <c r="J229" i="4"/>
  <c r="J230" i="4"/>
  <c r="J231" i="4"/>
  <c r="J227" i="4"/>
  <c r="J129" i="6"/>
  <c r="J128" i="6"/>
  <c r="J127" i="6"/>
  <c r="J126" i="6"/>
  <c r="J125" i="6"/>
  <c r="J123" i="6"/>
  <c r="J122" i="6"/>
  <c r="J121" i="6"/>
  <c r="J120" i="6"/>
  <c r="J119" i="6"/>
  <c r="J117" i="6"/>
  <c r="J116" i="6"/>
  <c r="J115" i="6"/>
  <c r="J114" i="6"/>
  <c r="J113" i="6"/>
  <c r="J111" i="6"/>
  <c r="J110" i="6"/>
  <c r="J109" i="6"/>
  <c r="J108" i="6"/>
  <c r="J107" i="6"/>
  <c r="J105" i="6"/>
  <c r="J104" i="6"/>
  <c r="J103" i="6"/>
  <c r="J102" i="6"/>
  <c r="J101" i="6"/>
  <c r="J99" i="6"/>
  <c r="J98" i="6"/>
  <c r="J97" i="6"/>
  <c r="J96" i="6"/>
  <c r="J95" i="6"/>
  <c r="J93" i="6"/>
  <c r="J92" i="6"/>
  <c r="J91" i="6"/>
  <c r="J90" i="6"/>
  <c r="J89" i="6"/>
  <c r="J81" i="6"/>
  <c r="J80" i="6"/>
  <c r="J79" i="6"/>
  <c r="J78" i="6"/>
  <c r="J77" i="6"/>
  <c r="J75" i="6"/>
  <c r="J74" i="6"/>
  <c r="J73" i="6"/>
  <c r="J72" i="6"/>
  <c r="J71" i="6"/>
  <c r="J69" i="6"/>
  <c r="J68" i="6"/>
  <c r="J67" i="6"/>
  <c r="J66" i="6"/>
  <c r="J65" i="6"/>
  <c r="J63" i="6"/>
  <c r="J62" i="6"/>
  <c r="J61" i="6"/>
  <c r="J60" i="6"/>
  <c r="J59" i="6"/>
  <c r="J57" i="6"/>
  <c r="J56" i="6"/>
  <c r="J55" i="6"/>
  <c r="J54" i="6"/>
  <c r="J53" i="6"/>
  <c r="J51" i="6"/>
  <c r="J50" i="6"/>
  <c r="J49" i="6"/>
  <c r="J48" i="6"/>
  <c r="J47" i="6"/>
  <c r="J45" i="6"/>
  <c r="J44" i="6"/>
  <c r="J43" i="6"/>
  <c r="J42" i="6"/>
  <c r="J41" i="6"/>
  <c r="J39" i="6"/>
  <c r="J38" i="6"/>
  <c r="J37" i="6"/>
  <c r="J36" i="6"/>
  <c r="J35" i="6"/>
  <c r="J33" i="6"/>
  <c r="J32" i="6"/>
  <c r="J31" i="6"/>
  <c r="J30" i="6"/>
  <c r="J29" i="6"/>
  <c r="J27" i="6"/>
  <c r="J26" i="6"/>
  <c r="J25" i="6"/>
  <c r="J24" i="6"/>
  <c r="J23" i="6"/>
  <c r="J21" i="6"/>
  <c r="J20" i="6"/>
  <c r="J19" i="6"/>
  <c r="J18" i="6"/>
  <c r="J17" i="6"/>
  <c r="J15" i="6"/>
  <c r="J14" i="6"/>
  <c r="J13" i="6"/>
  <c r="J12" i="6"/>
  <c r="J11" i="6"/>
  <c r="J6" i="6"/>
  <c r="J7" i="6"/>
  <c r="J8" i="6"/>
  <c r="J9" i="6"/>
  <c r="J5" i="6"/>
  <c r="J220" i="4" l="1"/>
  <c r="F40" i="36" s="1"/>
  <c r="H40" i="36" s="1"/>
  <c r="J232" i="4" l="1"/>
  <c r="F42" i="36" s="1"/>
  <c r="H42" i="36" l="1"/>
  <c r="J130" i="6"/>
  <c r="N25" i="36" s="1"/>
  <c r="P25" i="36" s="1"/>
  <c r="J124" i="6"/>
  <c r="N24" i="36" s="1"/>
  <c r="P24" i="36" s="1"/>
  <c r="J118" i="6"/>
  <c r="N23" i="36" s="1"/>
  <c r="P23" i="36" s="1"/>
  <c r="J112" i="6"/>
  <c r="N22" i="36" s="1"/>
  <c r="P22" i="36" s="1"/>
  <c r="J106" i="6"/>
  <c r="N21" i="36" s="1"/>
  <c r="P21" i="36" s="1"/>
  <c r="J100" i="6"/>
  <c r="N20" i="36" s="1"/>
  <c r="P20" i="36" s="1"/>
  <c r="J94" i="6"/>
  <c r="N19" i="36" s="1"/>
  <c r="P19" i="36" s="1"/>
  <c r="J82" i="6"/>
  <c r="N17" i="36" s="1"/>
  <c r="P17" i="36" s="1"/>
  <c r="J76" i="6"/>
  <c r="N16" i="36" s="1"/>
  <c r="P16" i="36" s="1"/>
  <c r="J70" i="6"/>
  <c r="N15" i="36" s="1"/>
  <c r="P15" i="36" s="1"/>
  <c r="J64" i="6"/>
  <c r="N14" i="36" s="1"/>
  <c r="P14" i="36" s="1"/>
  <c r="J58" i="6"/>
  <c r="N13" i="36" s="1"/>
  <c r="P13" i="36" s="1"/>
  <c r="J52" i="6"/>
  <c r="N12" i="36" s="1"/>
  <c r="P12" i="36" s="1"/>
  <c r="J46" i="6"/>
  <c r="N11" i="36" s="1"/>
  <c r="P11" i="36" s="1"/>
  <c r="J40" i="6"/>
  <c r="N10" i="36" s="1"/>
  <c r="P10" i="36" s="1"/>
  <c r="J34" i="6"/>
  <c r="N9" i="36" s="1"/>
  <c r="P9" i="36" s="1"/>
  <c r="J28" i="6"/>
  <c r="N8" i="36" s="1"/>
  <c r="P8" i="36" s="1"/>
  <c r="J22" i="6"/>
  <c r="N7" i="36" s="1"/>
  <c r="P7" i="36" s="1"/>
  <c r="J16" i="6"/>
  <c r="N6" i="36" s="1"/>
  <c r="P6" i="36" s="1"/>
  <c r="J10" i="6"/>
  <c r="N5" i="36" s="1"/>
  <c r="P5" i="36" l="1"/>
  <c r="D4" i="35" s="1"/>
  <c r="C4" i="35"/>
  <c r="J226" i="4"/>
  <c r="F41" i="36" s="1"/>
  <c r="H41" i="36" s="1"/>
  <c r="J214" i="4"/>
  <c r="F39" i="36" s="1"/>
  <c r="H39" i="36" s="1"/>
  <c r="J208" i="4"/>
  <c r="F38" i="36" s="1"/>
  <c r="H38" i="36" s="1"/>
  <c r="J202" i="4"/>
  <c r="F37" i="36" s="1"/>
  <c r="H37" i="36" s="1"/>
  <c r="J196" i="4"/>
  <c r="F36" i="36" s="1"/>
  <c r="H36" i="36" s="1"/>
  <c r="J190" i="4"/>
  <c r="F35" i="36" s="1"/>
  <c r="H35" i="36" s="1"/>
  <c r="J184" i="4"/>
  <c r="F34" i="36" s="1"/>
  <c r="H34" i="36" s="1"/>
  <c r="J178" i="4"/>
  <c r="F33" i="36" s="1"/>
  <c r="H33" i="36" s="1"/>
  <c r="J172" i="4"/>
  <c r="F32" i="36" s="1"/>
  <c r="H32" i="36" s="1"/>
  <c r="J166" i="4"/>
  <c r="F31" i="36" s="1"/>
  <c r="H31" i="36" s="1"/>
  <c r="J160" i="4"/>
  <c r="F30" i="36" s="1"/>
  <c r="H30" i="36" s="1"/>
  <c r="J154" i="4"/>
  <c r="F29" i="36" s="1"/>
  <c r="H29" i="36" s="1"/>
  <c r="J148" i="4"/>
  <c r="F28" i="36" s="1"/>
  <c r="H28" i="36" s="1"/>
  <c r="J142" i="4"/>
  <c r="F27" i="36" s="1"/>
  <c r="H27" i="36" s="1"/>
  <c r="J136" i="4"/>
  <c r="F26" i="36" s="1"/>
  <c r="H26" i="36" s="1"/>
  <c r="J130" i="4"/>
  <c r="F25" i="36" s="1"/>
  <c r="H25" i="36" s="1"/>
  <c r="J124" i="4"/>
  <c r="F24" i="36" s="1"/>
  <c r="H24" i="36" s="1"/>
  <c r="J118" i="4"/>
  <c r="F23" i="36" s="1"/>
  <c r="H23" i="36" s="1"/>
  <c r="J112" i="4"/>
  <c r="F22" i="36" s="1"/>
  <c r="H22" i="36" s="1"/>
  <c r="J106" i="4"/>
  <c r="F21" i="36" s="1"/>
  <c r="H21" i="36" s="1"/>
  <c r="J100" i="4"/>
  <c r="F20" i="36" s="1"/>
  <c r="H20" i="36" s="1"/>
  <c r="J94" i="4"/>
  <c r="F19" i="36" s="1"/>
  <c r="H19" i="36" s="1"/>
  <c r="J88" i="4"/>
  <c r="F18" i="36" s="1"/>
  <c r="H18" i="36" s="1"/>
  <c r="J82" i="4"/>
  <c r="F17" i="36" s="1"/>
  <c r="H17" i="36" s="1"/>
  <c r="J76" i="4"/>
  <c r="F16" i="36" s="1"/>
  <c r="H16" i="36" s="1"/>
  <c r="J70" i="4"/>
  <c r="F15" i="36" s="1"/>
  <c r="H15" i="36" s="1"/>
  <c r="J64" i="4"/>
  <c r="F14" i="36" s="1"/>
  <c r="H14" i="36" s="1"/>
  <c r="J58" i="4"/>
  <c r="F13" i="36" s="1"/>
  <c r="H13" i="36" s="1"/>
  <c r="J52" i="4" l="1"/>
  <c r="F12" i="36" s="1"/>
  <c r="H12" i="36" s="1"/>
  <c r="J46" i="4"/>
  <c r="F11" i="36" s="1"/>
  <c r="H11" i="36" s="1"/>
  <c r="J40" i="4"/>
  <c r="F10" i="36" s="1"/>
  <c r="H10" i="36" s="1"/>
  <c r="J34" i="4"/>
  <c r="F9" i="36" s="1"/>
  <c r="H9" i="36" s="1"/>
  <c r="J28" i="4"/>
  <c r="F8" i="36" s="1"/>
  <c r="H8" i="36" s="1"/>
  <c r="J22" i="4"/>
  <c r="F7" i="36" s="1"/>
  <c r="H7" i="36" s="1"/>
  <c r="J16" i="4"/>
  <c r="F6" i="36" s="1"/>
  <c r="H6" i="36" s="1"/>
  <c r="J10" i="4" l="1"/>
  <c r="F5" i="36" s="1"/>
  <c r="H5" i="36" l="1"/>
  <c r="D3" i="35" s="1"/>
  <c r="D2" i="35" s="1"/>
  <c r="D20" i="35" s="1"/>
  <c r="C3" i="35"/>
  <c r="C2" i="35" s="1"/>
</calcChain>
</file>

<file path=xl/sharedStrings.xml><?xml version="1.0" encoding="utf-8"?>
<sst xmlns="http://schemas.openxmlformats.org/spreadsheetml/2006/main" count="3132" uniqueCount="370">
  <si>
    <t>Název objektu</t>
  </si>
  <si>
    <t>071</t>
  </si>
  <si>
    <t>ks</t>
  </si>
  <si>
    <t>MJ</t>
  </si>
  <si>
    <t>Druh výkonu</t>
  </si>
  <si>
    <t>administrativní budova</t>
  </si>
  <si>
    <t>Kč/MJ</t>
  </si>
  <si>
    <t xml:space="preserve">Celkem </t>
  </si>
  <si>
    <t>kpl</t>
  </si>
  <si>
    <t>Perioda (roky)</t>
  </si>
  <si>
    <t>Objekt</t>
  </si>
  <si>
    <t xml:space="preserve">Počet </t>
  </si>
  <si>
    <t>Revize svářeček a svařovacích agregátů</t>
  </si>
  <si>
    <t>Celkem cena revize elektrických přenosných spotřebičů a nářadí</t>
  </si>
  <si>
    <t>Celkem cena revize hromosvodu objektu</t>
  </si>
  <si>
    <t>Zjištění stavu ochrany před úderem blesku</t>
  </si>
  <si>
    <t>Měření dle ČSN</t>
  </si>
  <si>
    <t>Měření a funkční zkoušky dle ČSN</t>
  </si>
  <si>
    <t>50</t>
  </si>
  <si>
    <t>Svody a uzemnění</t>
  </si>
  <si>
    <t>Celkem cena revize elektrické instalace objektu</t>
  </si>
  <si>
    <t>plynová kotelna</t>
  </si>
  <si>
    <t>080</t>
  </si>
  <si>
    <t>sklad blokařů</t>
  </si>
  <si>
    <t>klub zaměstnanců</t>
  </si>
  <si>
    <t>101A</t>
  </si>
  <si>
    <t>bývalé MTZ</t>
  </si>
  <si>
    <t>garáže HZS</t>
  </si>
  <si>
    <t>102</t>
  </si>
  <si>
    <t>garáže HZS - plynová kotelna</t>
  </si>
  <si>
    <t>050</t>
  </si>
  <si>
    <t>sklad</t>
  </si>
  <si>
    <t>103</t>
  </si>
  <si>
    <t>pronajté prostory</t>
  </si>
  <si>
    <t>111</t>
  </si>
  <si>
    <t>114</t>
  </si>
  <si>
    <t>garáže osobních vozidel</t>
  </si>
  <si>
    <t>117</t>
  </si>
  <si>
    <t>vážní domek</t>
  </si>
  <si>
    <t>rozvodna NN</t>
  </si>
  <si>
    <t>120</t>
  </si>
  <si>
    <t>SHZ</t>
  </si>
  <si>
    <t>111,310 A</t>
  </si>
  <si>
    <t>garáže HZS, nouzový zdroj</t>
  </si>
  <si>
    <t>102,103</t>
  </si>
  <si>
    <t>garáže HZS, pronajté prostory</t>
  </si>
  <si>
    <t>122</t>
  </si>
  <si>
    <t>garáž lokotraktoru</t>
  </si>
  <si>
    <t>202</t>
  </si>
  <si>
    <t>221</t>
  </si>
  <si>
    <t>sklad HZS</t>
  </si>
  <si>
    <t>230</t>
  </si>
  <si>
    <t>232</t>
  </si>
  <si>
    <t>kancelář, osvětlení strojovny</t>
  </si>
  <si>
    <t>290</t>
  </si>
  <si>
    <t>310</t>
  </si>
  <si>
    <t>nouzový zdroj - budova</t>
  </si>
  <si>
    <t>313</t>
  </si>
  <si>
    <t>dispečink</t>
  </si>
  <si>
    <t>320</t>
  </si>
  <si>
    <t>splašková jímka</t>
  </si>
  <si>
    <t>340</t>
  </si>
  <si>
    <t>strojní a elektro údržba</t>
  </si>
  <si>
    <t>400</t>
  </si>
  <si>
    <t>402</t>
  </si>
  <si>
    <t>409</t>
  </si>
  <si>
    <t>laboratoř</t>
  </si>
  <si>
    <t>411</t>
  </si>
  <si>
    <t>424</t>
  </si>
  <si>
    <t>retenční rybník</t>
  </si>
  <si>
    <t>570</t>
  </si>
  <si>
    <t>staré šatny</t>
  </si>
  <si>
    <t>620</t>
  </si>
  <si>
    <t>bývalý sklad olejů</t>
  </si>
  <si>
    <t>701,702</t>
  </si>
  <si>
    <t>bývalá olejárna, skladovací haly</t>
  </si>
  <si>
    <t>přístřešek pro osobní automobily</t>
  </si>
  <si>
    <t>veřejné osvětlení skladu</t>
  </si>
  <si>
    <t>stanice SHZ</t>
  </si>
  <si>
    <t>strojovna, místnost blokařů</t>
  </si>
  <si>
    <t>staré šatny, školící místnost, byt VSk</t>
  </si>
  <si>
    <t>701B</t>
  </si>
  <si>
    <t>702</t>
  </si>
  <si>
    <t>veřejné osvětlení</t>
  </si>
  <si>
    <t>remíza lokotraktoru</t>
  </si>
  <si>
    <t>bývalá olejárna</t>
  </si>
  <si>
    <t>hala plynostav</t>
  </si>
  <si>
    <t>stáčení PHL a výdej železničních cisteren</t>
  </si>
  <si>
    <t>190.1</t>
  </si>
  <si>
    <t>aditivace</t>
  </si>
  <si>
    <t>výdejní lávky</t>
  </si>
  <si>
    <t>skladovací blok PHL</t>
  </si>
  <si>
    <t>strojovna, odkalovna</t>
  </si>
  <si>
    <t>podávací čerpací stanice</t>
  </si>
  <si>
    <t>CHČOV</t>
  </si>
  <si>
    <t>vyjeté oleje</t>
  </si>
  <si>
    <t>strojovna</t>
  </si>
  <si>
    <t>odkalovna</t>
  </si>
  <si>
    <t>405</t>
  </si>
  <si>
    <t>rekuperace - objekt</t>
  </si>
  <si>
    <t>581, 582</t>
  </si>
  <si>
    <t>koncové zařízení</t>
  </si>
  <si>
    <t>583, 585</t>
  </si>
  <si>
    <t>směsné a slopové nádrže</t>
  </si>
  <si>
    <t>621, 232</t>
  </si>
  <si>
    <t>strojovna, výdejní lávky TOL</t>
  </si>
  <si>
    <t>720, 721, 722, 723</t>
  </si>
  <si>
    <t>příjem biopaliv, úložiště biopaliv, výdej biopaliv</t>
  </si>
  <si>
    <t>Nevid</t>
  </si>
  <si>
    <t>strojovna, domek obsluhy, úkapové nádrže železniční vlečka</t>
  </si>
  <si>
    <t>výdejní lávky PHL</t>
  </si>
  <si>
    <t>201, 401</t>
  </si>
  <si>
    <t>skladovací nádrže PHM</t>
  </si>
  <si>
    <t>202, 402</t>
  </si>
  <si>
    <t>strojovny + rozvodny</t>
  </si>
  <si>
    <t>strojovna, odkalovna, rozvodna, místnost blokařů</t>
  </si>
  <si>
    <t>skladovací blok PH</t>
  </si>
  <si>
    <t>výdejní lávka TOL</t>
  </si>
  <si>
    <t>úložiště vyjeté oleje</t>
  </si>
  <si>
    <t>odkalovací stanice pro objekt 401</t>
  </si>
  <si>
    <t>405A</t>
  </si>
  <si>
    <t>409A</t>
  </si>
  <si>
    <t>sklad vzorků</t>
  </si>
  <si>
    <t>409B</t>
  </si>
  <si>
    <t>sklad odstřiků</t>
  </si>
  <si>
    <t>potrubní most</t>
  </si>
  <si>
    <t>sklad LTO a mazutu</t>
  </si>
  <si>
    <t>621A</t>
  </si>
  <si>
    <t>strojovna LTO a mazutu</t>
  </si>
  <si>
    <t>bencalor + obj. s rozvaděčem</t>
  </si>
  <si>
    <t>aktivní hromosvody</t>
  </si>
  <si>
    <t>plynovod</t>
  </si>
  <si>
    <t>hlavní uzávěr plynu</t>
  </si>
  <si>
    <t>232 A, B</t>
  </si>
  <si>
    <t>přístřešek vlečky a koleje</t>
  </si>
  <si>
    <t xml:space="preserve">stará rekuperace </t>
  </si>
  <si>
    <t>příjem paliv</t>
  </si>
  <si>
    <t>kotelna</t>
  </si>
  <si>
    <t>vrátnice</t>
  </si>
  <si>
    <t>společenský klub</t>
  </si>
  <si>
    <t>garáže</t>
  </si>
  <si>
    <t>111A</t>
  </si>
  <si>
    <t>112</t>
  </si>
  <si>
    <t>rozvodna NN, garáže, místnost dieselgenerátoru</t>
  </si>
  <si>
    <t>115</t>
  </si>
  <si>
    <t>160</t>
  </si>
  <si>
    <t>šatny</t>
  </si>
  <si>
    <t>170</t>
  </si>
  <si>
    <t>193</t>
  </si>
  <si>
    <t>220</t>
  </si>
  <si>
    <t>ČS PHL</t>
  </si>
  <si>
    <t>226</t>
  </si>
  <si>
    <t>ČS NM</t>
  </si>
  <si>
    <t>231</t>
  </si>
  <si>
    <t>sklad nádrží PHL</t>
  </si>
  <si>
    <t>231A</t>
  </si>
  <si>
    <t>čerpací stanice expedice</t>
  </si>
  <si>
    <t>233</t>
  </si>
  <si>
    <t>291</t>
  </si>
  <si>
    <t>292</t>
  </si>
  <si>
    <t>303</t>
  </si>
  <si>
    <t>stáčecí stanice</t>
  </si>
  <si>
    <t>304</t>
  </si>
  <si>
    <t>stáčecí stanice oleje</t>
  </si>
  <si>
    <t>305</t>
  </si>
  <si>
    <t>306</t>
  </si>
  <si>
    <t>bývalá stáčecí a plnící stanice olejů</t>
  </si>
  <si>
    <t>307</t>
  </si>
  <si>
    <t>stáčecí a plnící stanice</t>
  </si>
  <si>
    <t>324</t>
  </si>
  <si>
    <t>středisko údržby a plynová kotelna</t>
  </si>
  <si>
    <t>380</t>
  </si>
  <si>
    <t>kolejová váha</t>
  </si>
  <si>
    <t>upotřebené ropné oleje URO</t>
  </si>
  <si>
    <t>požární zbrojnice</t>
  </si>
  <si>
    <t>sklad olejů MEŘO</t>
  </si>
  <si>
    <t>625</t>
  </si>
  <si>
    <t>700</t>
  </si>
  <si>
    <t>700A</t>
  </si>
  <si>
    <t>bývalé uložiště sudů</t>
  </si>
  <si>
    <t>monitorovací vrty</t>
  </si>
  <si>
    <t>40+52</t>
  </si>
  <si>
    <t>vrátnice skladu a administrativní budova</t>
  </si>
  <si>
    <t>51</t>
  </si>
  <si>
    <t>53</t>
  </si>
  <si>
    <t>stará administrativní budova</t>
  </si>
  <si>
    <t>80</t>
  </si>
  <si>
    <t>sklad náhradních dílů</t>
  </si>
  <si>
    <t>81</t>
  </si>
  <si>
    <t>sklad trubkové konstrukce</t>
  </si>
  <si>
    <t>111A+111</t>
  </si>
  <si>
    <t>laboratoř + garáže</t>
  </si>
  <si>
    <t>garáže, rozvodna, záložní zdroj</t>
  </si>
  <si>
    <t>113</t>
  </si>
  <si>
    <t>garáže a dílny</t>
  </si>
  <si>
    <t>garáže produktovodů</t>
  </si>
  <si>
    <t>194</t>
  </si>
  <si>
    <t>210</t>
  </si>
  <si>
    <t>podávací ČS 965/2</t>
  </si>
  <si>
    <t>ČS PHL spodní uložiště</t>
  </si>
  <si>
    <t>225</t>
  </si>
  <si>
    <t>ČS stáčení NM</t>
  </si>
  <si>
    <t>ČS expedice NM</t>
  </si>
  <si>
    <t>blok nádrží PHL</t>
  </si>
  <si>
    <t>expediční čerpací stanice</t>
  </si>
  <si>
    <t>skladovací blok distribuční</t>
  </si>
  <si>
    <t>233A</t>
  </si>
  <si>
    <t>rozvodna a trafo</t>
  </si>
  <si>
    <t>velín, rozvodna</t>
  </si>
  <si>
    <t>přestřešení vlečky spodní</t>
  </si>
  <si>
    <t>přestřešení vlečky remíza</t>
  </si>
  <si>
    <t>přestřešení vlečky 701</t>
  </si>
  <si>
    <t>elektrická rozvodna ČOV</t>
  </si>
  <si>
    <t>středisko údržby</t>
  </si>
  <si>
    <t>341</t>
  </si>
  <si>
    <t>bývalá kotelna LTO</t>
  </si>
  <si>
    <t>URO</t>
  </si>
  <si>
    <t>520</t>
  </si>
  <si>
    <t>580</t>
  </si>
  <si>
    <t>sklad olejů</t>
  </si>
  <si>
    <t>nádrže NM</t>
  </si>
  <si>
    <t>olejárna</t>
  </si>
  <si>
    <t>přestřešení úložiště sudů</t>
  </si>
  <si>
    <t>aktivní bleskosvody</t>
  </si>
  <si>
    <t>potrubní rozvody</t>
  </si>
  <si>
    <t>Revize el. stroje</t>
  </si>
  <si>
    <t>40</t>
  </si>
  <si>
    <t>52</t>
  </si>
  <si>
    <t>324A</t>
  </si>
  <si>
    <t>rozvodna NN, velín</t>
  </si>
  <si>
    <t>190</t>
  </si>
  <si>
    <t>ventilátor v laboratoři</t>
  </si>
  <si>
    <t>napájení rozvaděče RD 050/2 a 4 v serverovně</t>
  </si>
  <si>
    <t>elektrická závora</t>
  </si>
  <si>
    <t>110</t>
  </si>
  <si>
    <t>garáže, sklady, strojní dílna, elektrodílna, bývalá laboratoř</t>
  </si>
  <si>
    <t>úložiště PHL</t>
  </si>
  <si>
    <t>autodílna</t>
  </si>
  <si>
    <t>vodárna</t>
  </si>
  <si>
    <t>vrty</t>
  </si>
  <si>
    <t>vrtaná studna</t>
  </si>
  <si>
    <t>160, 170</t>
  </si>
  <si>
    <t>plnící lávky PHL</t>
  </si>
  <si>
    <t>čerpací stanice produktovodní</t>
  </si>
  <si>
    <t>221A</t>
  </si>
  <si>
    <t>rozvaděč u strojovny</t>
  </si>
  <si>
    <t>222, 222A</t>
  </si>
  <si>
    <t>čerpací stanice z ŽC</t>
  </si>
  <si>
    <t>ČOV, detectoil, průtokoměr NIVELCO</t>
  </si>
  <si>
    <t>osvětlení vlečky</t>
  </si>
  <si>
    <t>sklad originálek</t>
  </si>
  <si>
    <t>administrativní budova, kotelna, nádrž 050 na topný olej, oddálený hromosvod</t>
  </si>
  <si>
    <t>garáže, kotelna, laboratoř, dílny</t>
  </si>
  <si>
    <t>čerpací stanice podávací</t>
  </si>
  <si>
    <t>ČOV</t>
  </si>
  <si>
    <t>kalová meziskládka</t>
  </si>
  <si>
    <t>kalové pole</t>
  </si>
  <si>
    <t>stáčení, plnění PHL z ŽC</t>
  </si>
  <si>
    <t>bývalý výdej PHL</t>
  </si>
  <si>
    <t>bezpečnostní kamery oplocení</t>
  </si>
  <si>
    <t>160 a 170</t>
  </si>
  <si>
    <t>místnost obsluhy a sklad</t>
  </si>
  <si>
    <t>222</t>
  </si>
  <si>
    <t>240</t>
  </si>
  <si>
    <t>trafostanice</t>
  </si>
  <si>
    <t>260</t>
  </si>
  <si>
    <t>objekt pro dieselagregát</t>
  </si>
  <si>
    <t>nouzový zdroj</t>
  </si>
  <si>
    <t>velín</t>
  </si>
  <si>
    <t>351</t>
  </si>
  <si>
    <t>stáčení, plnění PHL ŽC</t>
  </si>
  <si>
    <t>nádrže směsných sloupců</t>
  </si>
  <si>
    <t>701</t>
  </si>
  <si>
    <t>místnost čerpačů a sklad</t>
  </si>
  <si>
    <t>plnící výdejní lávky</t>
  </si>
  <si>
    <t>náhradní zdroj</t>
  </si>
  <si>
    <t>NN rozvodna</t>
  </si>
  <si>
    <t>321</t>
  </si>
  <si>
    <t>322</t>
  </si>
  <si>
    <t>361</t>
  </si>
  <si>
    <t>370</t>
  </si>
  <si>
    <t>500</t>
  </si>
  <si>
    <t>vnější potrubní rozvody PHL</t>
  </si>
  <si>
    <t>581</t>
  </si>
  <si>
    <t>velín, HZS, rozvodna NN</t>
  </si>
  <si>
    <t>osvětlení železniční vlečky</t>
  </si>
  <si>
    <t>koncové zařízení a hřeben</t>
  </si>
  <si>
    <t>581, 582 a 584</t>
  </si>
  <si>
    <t>velín HZS</t>
  </si>
  <si>
    <t>ocelový přístřešek, sklad blokařů</t>
  </si>
  <si>
    <t>Revize staveništní rozvaděč</t>
  </si>
  <si>
    <t>Motor v prostorech bez nebezpečí výbuchu</t>
  </si>
  <si>
    <t>Motor v prostorech s nebezpečím výbuchu</t>
  </si>
  <si>
    <t>Datum poslední revize</t>
  </si>
  <si>
    <t>081</t>
  </si>
  <si>
    <t>031</t>
  </si>
  <si>
    <t>Revize elektrických přenosných spotřebičů a nářadí</t>
  </si>
  <si>
    <t>Revize el. spotřebiče -  třída I.</t>
  </si>
  <si>
    <t>Revize el. spotřebiče -  třída II.</t>
  </si>
  <si>
    <t>Revize el. spotřebiče -  třída III.</t>
  </si>
  <si>
    <t>Zjištění stavu elektrické instalace</t>
  </si>
  <si>
    <t>Rozvaděče</t>
  </si>
  <si>
    <t>Vývody</t>
  </si>
  <si>
    <t>590</t>
  </si>
  <si>
    <t>560</t>
  </si>
  <si>
    <t>031A</t>
  </si>
  <si>
    <t>retranslační stanice</t>
  </si>
  <si>
    <t xml:space="preserve">DRA </t>
  </si>
  <si>
    <t>ekologické vrty u vlečky a plotu</t>
  </si>
  <si>
    <t>070</t>
  </si>
  <si>
    <t>objekt 070 A/B</t>
  </si>
  <si>
    <t>rekuperace - objekt RBP800</t>
  </si>
  <si>
    <t>405N</t>
  </si>
  <si>
    <t>720-723</t>
  </si>
  <si>
    <t>přístřešek pro osobní automobily + stožár</t>
  </si>
  <si>
    <t>Sklad Třemošná - položkový rozpočet (revize elektrické instalace v prostředí bez Ex)</t>
  </si>
  <si>
    <t>Sklad Třemošná - položkový rozpočet (revize elektrické instalace v prostředí Ex)</t>
  </si>
  <si>
    <t>Sklad Třemošná - položkový rozpočet (revize hromosvodů v prostředí bez Ex)</t>
  </si>
  <si>
    <t>Sklad Třemošná - položkový rozpočet (revize hromosvodů v prostředí Ex)</t>
  </si>
  <si>
    <t>Sklad Hájek - položkový rozpočet (revize elektrické instalace v prostředí bez Ex)</t>
  </si>
  <si>
    <t>Sklad Hájek - položkový rozpočet (revize hromosvodů v prostředí bez Ex)</t>
  </si>
  <si>
    <t>Sklad Hájek - položkový rozpočet (revize elektrické instalace v prostředí Ex)</t>
  </si>
  <si>
    <t>Sklad Hájek - položkový rozpočet (revize hromosvodů v prostředí Ex)</t>
  </si>
  <si>
    <t>Sklad Bělčice - položkový rozpočet (revize elektrické instalace v prostředí bez Ex)</t>
  </si>
  <si>
    <t>Sklad Bělčice - položkový rozpočet (revize hromosvodů v prostředí bez Ex)</t>
  </si>
  <si>
    <t>Sklad Bělčice - položkový rozpočet (revize elektrické instalace v prostředí Ex)</t>
  </si>
  <si>
    <t>Sklad Bělčice - položkový rozpočet (revize hromosvodů v prostředí Ex)</t>
  </si>
  <si>
    <t>Revize elektrických zařízení skladů ČEPRO a.s.</t>
  </si>
  <si>
    <t>Cena celkem za jednu periodu</t>
  </si>
  <si>
    <t>Cena celkem za období 48 měsíců</t>
  </si>
  <si>
    <t>Cena revize elektrické instalace objektu v prostředí bez Ex</t>
  </si>
  <si>
    <t>Cena revize hromosvodu objektu v prostředí bez Ex</t>
  </si>
  <si>
    <t>Cena revize elektrické instalace objektu v prostředí Ex</t>
  </si>
  <si>
    <t>Cena revize hromosvodu objektu v prostředí Ex</t>
  </si>
  <si>
    <t>Cena revize elektr. přenosných spotřebičů a nářadí</t>
  </si>
  <si>
    <t>Revize elektrické instalace v prostředí bez EX</t>
  </si>
  <si>
    <t>1 kpl</t>
  </si>
  <si>
    <t>1 ks</t>
  </si>
  <si>
    <t>Revize elektrické instalace v prostředí EX</t>
  </si>
  <si>
    <t>Revize hromosvodu v prostředí bez EX</t>
  </si>
  <si>
    <t>Revize hromosvodu v prostředí EX</t>
  </si>
  <si>
    <t>Revize svářeček a svařovacích agregátů (perioda 1 rok)</t>
  </si>
  <si>
    <t>Revize el. Stroje (perioda 1 rok)</t>
  </si>
  <si>
    <t>Revize staveništní rozvaděč (perioda 0,5 roku)</t>
  </si>
  <si>
    <t>Revize el. spotřebiče -  třída I. (perioda 0,25 roku)</t>
  </si>
  <si>
    <t>Revize el. spotřebiče -  třída I. (perioda 0,5 roku)</t>
  </si>
  <si>
    <t>Revize el. spotřebiče -  třída I. (perioda 1 rok)</t>
  </si>
  <si>
    <t>Revize el. spotřebiče -  třída I. (perioda 2 roky)</t>
  </si>
  <si>
    <t>Revize el. spotřebiče -  třída II. (perioda 0,5 roku)</t>
  </si>
  <si>
    <t>Revize el. spotřebiče -  třída II. (perioda 1 rok)</t>
  </si>
  <si>
    <t>Revize el. spotřebiče -  třída II. (perioda 2 roky)</t>
  </si>
  <si>
    <t>Revize el. spotřebiče -  třída III. (perioda 0,5 roku)</t>
  </si>
  <si>
    <t>Revize el. spotřebiče -  třída III. (perioda 1 rok)</t>
  </si>
  <si>
    <t>Revize el. spotřebiče -  třída III. (perioda 2 roky)</t>
  </si>
  <si>
    <t>Perioda revize (roky)</t>
  </si>
  <si>
    <t>Cena za jednu periodu</t>
  </si>
  <si>
    <t>Počet opakování za období 48 měsíců</t>
  </si>
  <si>
    <t>Cena revize hromosvodu objektu prostředí bez Ex</t>
  </si>
  <si>
    <t>Cena revize elektrických přenosných spotřebičů a nářadí</t>
  </si>
  <si>
    <t>Sklad Třemošná - rekapitulace cen + propočet cen za období 48 měsíců</t>
  </si>
  <si>
    <t>Sklad Hájek - rekapitulace cen + propočet cen za období 48 měsíců</t>
  </si>
  <si>
    <t>Sklad Bělčice - rekapitulace cen + propočet cen za období 48 měsíců</t>
  </si>
  <si>
    <t>TŘEMOŠNÁ</t>
  </si>
  <si>
    <t>HÁJEK</t>
  </si>
  <si>
    <t>BĚLČICE</t>
  </si>
  <si>
    <t>Počet kusů</t>
  </si>
  <si>
    <t>Jednotkové ceny položek revizí:</t>
  </si>
  <si>
    <t>Cena za MJ</t>
  </si>
  <si>
    <t>Cena za kus</t>
  </si>
  <si>
    <t>NABÍDKOVÁ CENA ZA LOKALITU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</si>
</sst>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49" fontId="1" fillId="0" borderId="1" xfId="0" applyNumberFormat="1" applyFont="1" applyBorder="1" applyAlignment="1">
      <alignment vertical="top"/>
    </xf>
    <xf numFmtId="0" fontId="1" fillId="0" borderId="1" xfId="0" applyFont="1" applyBorder="1"/>
    <xf numFmtId="0" fontId="2" fillId="2" borderId="1" xfId="0" applyFont="1" applyFill="1" applyBorder="1" applyAlignment="1" applyProtection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5" xfId="0" applyFont="1" applyBorder="1"/>
    <xf numFmtId="0" fontId="1" fillId="0" borderId="6" xfId="0" applyFont="1" applyBorder="1" applyAlignment="1">
      <alignment horizontal="left"/>
    </xf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/>
    <xf numFmtId="164" fontId="3" fillId="0" borderId="1" xfId="0" applyNumberFormat="1" applyFont="1" applyBorder="1"/>
    <xf numFmtId="164" fontId="3" fillId="0" borderId="7" xfId="0" applyNumberFormat="1" applyFont="1" applyBorder="1"/>
    <xf numFmtId="0" fontId="1" fillId="4" borderId="3" xfId="0" applyFont="1" applyFill="1" applyBorder="1" applyAlignment="1">
      <alignment horizontal="center"/>
    </xf>
    <xf numFmtId="164" fontId="3" fillId="4" borderId="1" xfId="0" applyNumberFormat="1" applyFont="1" applyFill="1" applyBorder="1"/>
    <xf numFmtId="0" fontId="1" fillId="0" borderId="0" xfId="0" applyFont="1" applyFill="1"/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left"/>
    </xf>
    <xf numFmtId="49" fontId="3" fillId="0" borderId="1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14" fontId="5" fillId="5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14" fontId="1" fillId="0" borderId="0" xfId="0" applyNumberFormat="1" applyFont="1" applyAlignment="1">
      <alignment horizontal="center"/>
    </xf>
    <xf numFmtId="14" fontId="1" fillId="0" borderId="1" xfId="0" applyNumberFormat="1" applyFont="1" applyBorder="1" applyAlignment="1">
      <alignment horizontal="center" vertical="top"/>
    </xf>
    <xf numFmtId="14" fontId="1" fillId="0" borderId="1" xfId="0" applyNumberFormat="1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14" fontId="1" fillId="0" borderId="0" xfId="0" applyNumberFormat="1" applyFont="1"/>
    <xf numFmtId="14" fontId="1" fillId="0" borderId="6" xfId="0" applyNumberFormat="1" applyFont="1" applyBorder="1" applyAlignment="1">
      <alignment horizontal="center"/>
    </xf>
    <xf numFmtId="164" fontId="1" fillId="0" borderId="0" xfId="0" applyNumberFormat="1" applyFont="1" applyProtection="1">
      <protection locked="0"/>
    </xf>
    <xf numFmtId="164" fontId="4" fillId="2" borderId="1" xfId="0" applyNumberFormat="1" applyFont="1" applyFill="1" applyBorder="1" applyAlignment="1" applyProtection="1">
      <alignment horizontal="center"/>
      <protection locked="0"/>
    </xf>
    <xf numFmtId="164" fontId="1" fillId="3" borderId="1" xfId="0" applyNumberFormat="1" applyFont="1" applyFill="1" applyBorder="1" applyProtection="1">
      <protection locked="0"/>
    </xf>
    <xf numFmtId="164" fontId="1" fillId="0" borderId="4" xfId="0" applyNumberFormat="1" applyFont="1" applyBorder="1" applyProtection="1">
      <protection locked="0"/>
    </xf>
    <xf numFmtId="0" fontId="1" fillId="0" borderId="4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14" fontId="1" fillId="0" borderId="8" xfId="0" applyNumberFormat="1" applyFont="1" applyBorder="1" applyAlignment="1">
      <alignment horizontal="center"/>
    </xf>
    <xf numFmtId="0" fontId="1" fillId="0" borderId="8" xfId="0" applyFont="1" applyBorder="1"/>
    <xf numFmtId="164" fontId="3" fillId="0" borderId="9" xfId="0" applyNumberFormat="1" applyFont="1" applyBorder="1"/>
    <xf numFmtId="0" fontId="1" fillId="0" borderId="10" xfId="0" applyFont="1" applyBorder="1"/>
    <xf numFmtId="0" fontId="1" fillId="0" borderId="11" xfId="0" applyFont="1" applyBorder="1"/>
    <xf numFmtId="49" fontId="1" fillId="0" borderId="12" xfId="0" applyNumberFormat="1" applyFont="1" applyBorder="1" applyAlignment="1">
      <alignment horizontal="center"/>
    </xf>
    <xf numFmtId="164" fontId="1" fillId="0" borderId="13" xfId="0" applyNumberFormat="1" applyFont="1" applyBorder="1" applyProtection="1">
      <protection locked="0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1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 applyProtection="1">
      <alignment horizontal="center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left"/>
    </xf>
    <xf numFmtId="14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top"/>
    </xf>
    <xf numFmtId="0" fontId="3" fillId="6" borderId="1" xfId="0" applyFont="1" applyFill="1" applyBorder="1"/>
    <xf numFmtId="164" fontId="3" fillId="6" borderId="1" xfId="0" applyNumberFormat="1" applyFont="1" applyFill="1" applyBorder="1"/>
    <xf numFmtId="164" fontId="3" fillId="5" borderId="1" xfId="0" applyNumberFormat="1" applyFont="1" applyFill="1" applyBorder="1"/>
    <xf numFmtId="164" fontId="1" fillId="0" borderId="0" xfId="0" applyNumberFormat="1" applyFont="1"/>
    <xf numFmtId="0" fontId="3" fillId="0" borderId="0" xfId="0" applyFont="1"/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/>
    <xf numFmtId="14" fontId="1" fillId="0" borderId="1" xfId="0" applyNumberFormat="1" applyFont="1" applyBorder="1"/>
    <xf numFmtId="0" fontId="3" fillId="0" borderId="0" xfId="0" applyFont="1" applyAlignment="1">
      <alignment horizontal="left"/>
    </xf>
    <xf numFmtId="164" fontId="1" fillId="3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6" borderId="2" xfId="0" applyFont="1" applyFill="1" applyBorder="1"/>
    <xf numFmtId="0" fontId="1" fillId="0" borderId="2" xfId="0" applyFont="1" applyBorder="1" applyAlignment="1">
      <alignment horizontal="left"/>
    </xf>
    <xf numFmtId="0" fontId="3" fillId="5" borderId="2" xfId="0" applyFont="1" applyFill="1" applyBorder="1"/>
    <xf numFmtId="0" fontId="3" fillId="6" borderId="4" xfId="0" applyFont="1" applyFill="1" applyBorder="1"/>
    <xf numFmtId="0" fontId="1" fillId="0" borderId="4" xfId="0" applyFont="1" applyBorder="1"/>
    <xf numFmtId="0" fontId="6" fillId="6" borderId="1" xfId="0" applyFont="1" applyFill="1" applyBorder="1"/>
    <xf numFmtId="0" fontId="3" fillId="6" borderId="1" xfId="0" applyFont="1" applyFill="1" applyBorder="1" applyAlignment="1">
      <alignment horizontal="center"/>
    </xf>
    <xf numFmtId="0" fontId="3" fillId="7" borderId="1" xfId="0" applyFont="1" applyFill="1" applyBorder="1"/>
    <xf numFmtId="0" fontId="3" fillId="7" borderId="1" xfId="0" applyFont="1" applyFill="1" applyBorder="1" applyAlignment="1">
      <alignment horizontal="center"/>
    </xf>
    <xf numFmtId="0" fontId="0" fillId="0" borderId="1" xfId="0" applyBorder="1"/>
    <xf numFmtId="164" fontId="1" fillId="0" borderId="0" xfId="0" applyNumberFormat="1" applyFont="1" applyAlignment="1" applyProtection="1">
      <protection locked="0"/>
    </xf>
    <xf numFmtId="164" fontId="2" fillId="3" borderId="1" xfId="0" applyNumberFormat="1" applyFont="1" applyFill="1" applyBorder="1" applyAlignment="1" applyProtection="1">
      <protection locked="0"/>
    </xf>
    <xf numFmtId="164" fontId="1" fillId="3" borderId="1" xfId="0" applyNumberFormat="1" applyFont="1" applyFill="1" applyBorder="1" applyAlignment="1" applyProtection="1">
      <protection locked="0"/>
    </xf>
    <xf numFmtId="164" fontId="1" fillId="0" borderId="4" xfId="0" applyNumberFormat="1" applyFont="1" applyBorder="1" applyAlignment="1" applyProtection="1">
      <protection locked="0"/>
    </xf>
    <xf numFmtId="14" fontId="3" fillId="5" borderId="7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4" fontId="3" fillId="5" borderId="1" xfId="0" applyNumberFormat="1" applyFont="1" applyFill="1" applyBorder="1" applyAlignment="1">
      <alignment horizontal="center" wrapText="1"/>
    </xf>
    <xf numFmtId="0" fontId="3" fillId="5" borderId="3" xfId="0" applyFont="1" applyFill="1" applyBorder="1"/>
    <xf numFmtId="164" fontId="3" fillId="5" borderId="4" xfId="0" applyNumberFormat="1" applyFont="1" applyFill="1" applyBorder="1"/>
    <xf numFmtId="49" fontId="1" fillId="0" borderId="1" xfId="0" applyNumberFormat="1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B36E0-ED5A-4613-9EF5-5233F8D0C52A}">
  <sheetPr>
    <tabColor rgb="FF00B0F0"/>
    <pageSetUpPr fitToPage="1"/>
  </sheetPr>
  <dimension ref="A1:E60"/>
  <sheetViews>
    <sheetView tabSelected="1" workbookViewId="0">
      <selection activeCell="C24" sqref="C24"/>
    </sheetView>
  </sheetViews>
  <sheetFormatPr defaultRowHeight="15" x14ac:dyDescent="0.25"/>
  <cols>
    <col min="1" max="1" width="43.7109375" customWidth="1"/>
    <col min="2" max="2" width="6.7109375" customWidth="1"/>
    <col min="3" max="5" width="13.7109375" customWidth="1"/>
  </cols>
  <sheetData>
    <row r="1" spans="1:4" ht="36" customHeight="1" x14ac:dyDescent="0.25">
      <c r="A1" s="16" t="s">
        <v>327</v>
      </c>
      <c r="B1" s="16"/>
      <c r="C1" s="86" t="s">
        <v>328</v>
      </c>
      <c r="D1" s="86" t="s">
        <v>329</v>
      </c>
    </row>
    <row r="2" spans="1:4" x14ac:dyDescent="0.25">
      <c r="A2" s="87" t="s">
        <v>362</v>
      </c>
      <c r="B2" s="90"/>
      <c r="C2" s="74">
        <f>SUM(C3:C7)</f>
        <v>0</v>
      </c>
      <c r="D2" s="74">
        <f>SUM(D3:D7)</f>
        <v>0</v>
      </c>
    </row>
    <row r="3" spans="1:4" x14ac:dyDescent="0.25">
      <c r="A3" s="5" t="s">
        <v>330</v>
      </c>
      <c r="B3" s="91"/>
      <c r="C3" s="26">
        <f>SUM('TRE Rekap'!$F$5:$F$42)</f>
        <v>0</v>
      </c>
      <c r="D3" s="26">
        <f>SUM('TRE Rekap'!$H$5:$H$42)</f>
        <v>0</v>
      </c>
    </row>
    <row r="4" spans="1:4" x14ac:dyDescent="0.25">
      <c r="A4" s="5" t="s">
        <v>332</v>
      </c>
      <c r="B4" s="91"/>
      <c r="C4" s="26">
        <f>SUM('TRE Rekap'!$N$5:$N$42)</f>
        <v>0</v>
      </c>
      <c r="D4" s="26">
        <f>SUM('TRE Rekap'!$P$5:$P$42)</f>
        <v>0</v>
      </c>
    </row>
    <row r="5" spans="1:4" x14ac:dyDescent="0.25">
      <c r="A5" s="88" t="s">
        <v>331</v>
      </c>
      <c r="B5" s="52"/>
      <c r="C5" s="26">
        <f>SUM('TRE Rekap'!$F$46:$F$75)</f>
        <v>0</v>
      </c>
      <c r="D5" s="26">
        <f>SUM('TRE Rekap'!$H$46:$H$75)</f>
        <v>0</v>
      </c>
    </row>
    <row r="6" spans="1:4" x14ac:dyDescent="0.25">
      <c r="A6" s="88" t="s">
        <v>333</v>
      </c>
      <c r="B6" s="52"/>
      <c r="C6" s="26">
        <f>SUM('TRE Rekap'!$N$46:$N$75)</f>
        <v>0</v>
      </c>
      <c r="D6" s="26">
        <f>SUM('TRE Rekap'!$P$46:$P$75)</f>
        <v>0</v>
      </c>
    </row>
    <row r="7" spans="1:4" x14ac:dyDescent="0.25">
      <c r="A7" s="5" t="s">
        <v>334</v>
      </c>
      <c r="B7" s="91"/>
      <c r="C7" s="26">
        <f>'TRE Rekap'!F92</f>
        <v>0</v>
      </c>
      <c r="D7" s="26">
        <f>'TRE Rekap'!H92</f>
        <v>0</v>
      </c>
    </row>
    <row r="8" spans="1:4" x14ac:dyDescent="0.25">
      <c r="A8" s="87" t="s">
        <v>363</v>
      </c>
      <c r="B8" s="90"/>
      <c r="C8" s="74">
        <f>SUM(C9:C13)</f>
        <v>0</v>
      </c>
      <c r="D8" s="74">
        <f>SUM(D9:D13)</f>
        <v>0</v>
      </c>
    </row>
    <row r="9" spans="1:4" x14ac:dyDescent="0.25">
      <c r="A9" s="5" t="s">
        <v>330</v>
      </c>
      <c r="B9" s="91"/>
      <c r="C9" s="26">
        <f>SUM('HAJ Rekap'!$F$5:$F$38)</f>
        <v>0</v>
      </c>
      <c r="D9" s="26">
        <f>SUM('HAJ Rekap'!$H$5:$H$38)</f>
        <v>0</v>
      </c>
    </row>
    <row r="10" spans="1:4" x14ac:dyDescent="0.25">
      <c r="A10" s="5" t="s">
        <v>332</v>
      </c>
      <c r="B10" s="91"/>
      <c r="C10" s="26">
        <f>SUM('HAJ Rekap'!$N$5:$N$38)</f>
        <v>0</v>
      </c>
      <c r="D10" s="26">
        <f>SUM('HAJ Rekap'!$P$5:$P$38)</f>
        <v>0</v>
      </c>
    </row>
    <row r="11" spans="1:4" x14ac:dyDescent="0.25">
      <c r="A11" s="88" t="s">
        <v>331</v>
      </c>
      <c r="B11" s="52"/>
      <c r="C11" s="26">
        <f>SUM('HAJ Rekap'!$F$42:$F$84)</f>
        <v>0</v>
      </c>
      <c r="D11" s="26">
        <f>SUM('HAJ Rekap'!$H$42:$H$84)</f>
        <v>0</v>
      </c>
    </row>
    <row r="12" spans="1:4" x14ac:dyDescent="0.25">
      <c r="A12" s="88" t="s">
        <v>333</v>
      </c>
      <c r="B12" s="52"/>
      <c r="C12" s="26">
        <f>SUM('HAJ Rekap'!$N$42:$N$84)</f>
        <v>0</v>
      </c>
      <c r="D12" s="26">
        <f>SUM('HAJ Rekap'!$P$42:$P$84)</f>
        <v>0</v>
      </c>
    </row>
    <row r="13" spans="1:4" x14ac:dyDescent="0.25">
      <c r="A13" s="5" t="s">
        <v>334</v>
      </c>
      <c r="B13" s="91"/>
      <c r="C13" s="26">
        <f>'HAJ Rekap'!F101</f>
        <v>0</v>
      </c>
      <c r="D13" s="26">
        <f>'HAJ Rekap'!H101</f>
        <v>0</v>
      </c>
    </row>
    <row r="14" spans="1:4" x14ac:dyDescent="0.25">
      <c r="A14" s="87" t="s">
        <v>364</v>
      </c>
      <c r="B14" s="90"/>
      <c r="C14" s="74">
        <f>SUM(C15:C19)</f>
        <v>0</v>
      </c>
      <c r="D14" s="74">
        <f>SUM(D15:D19)</f>
        <v>0</v>
      </c>
    </row>
    <row r="15" spans="1:4" x14ac:dyDescent="0.25">
      <c r="A15" s="5" t="s">
        <v>330</v>
      </c>
      <c r="B15" s="91"/>
      <c r="C15" s="26">
        <f>SUM('BEL Rekap'!$F$5:$F$36)</f>
        <v>0</v>
      </c>
      <c r="D15" s="26">
        <f>SUM('BEL Rekap'!$H$5:$H$36)</f>
        <v>0</v>
      </c>
    </row>
    <row r="16" spans="1:4" x14ac:dyDescent="0.25">
      <c r="A16" s="5" t="s">
        <v>332</v>
      </c>
      <c r="B16" s="91"/>
      <c r="C16" s="26">
        <f>SUM('BEL Rekap'!$N$5:$N$36)</f>
        <v>0</v>
      </c>
      <c r="D16" s="26">
        <f>SUM('BEL Rekap'!$P$5:$P$36)</f>
        <v>0</v>
      </c>
    </row>
    <row r="17" spans="1:5" x14ac:dyDescent="0.25">
      <c r="A17" s="88" t="s">
        <v>331</v>
      </c>
      <c r="B17" s="52"/>
      <c r="C17" s="26">
        <f>SUM('BEL Rekap'!$F$40:$F$68)</f>
        <v>0</v>
      </c>
      <c r="D17" s="26">
        <f>SUM('BEL Rekap'!$H$40:$H$68)</f>
        <v>0</v>
      </c>
    </row>
    <row r="18" spans="1:5" x14ac:dyDescent="0.25">
      <c r="A18" s="88" t="s">
        <v>333</v>
      </c>
      <c r="B18" s="52"/>
      <c r="C18" s="26">
        <f>SUM('BEL Rekap'!$N$40:$N$68)</f>
        <v>0</v>
      </c>
      <c r="D18" s="26">
        <f>SUM('BEL Rekap'!$P$40:$P$68)</f>
        <v>0</v>
      </c>
    </row>
    <row r="19" spans="1:5" x14ac:dyDescent="0.25">
      <c r="A19" s="5" t="s">
        <v>334</v>
      </c>
      <c r="B19" s="91"/>
      <c r="C19" s="26">
        <f>'BEL Rekap'!F85</f>
        <v>0</v>
      </c>
      <c r="D19" s="26">
        <f>'BEL Rekap'!H85</f>
        <v>0</v>
      </c>
    </row>
    <row r="20" spans="1:5" x14ac:dyDescent="0.25">
      <c r="A20" s="89" t="s">
        <v>369</v>
      </c>
      <c r="B20" s="105"/>
      <c r="C20" s="106"/>
      <c r="D20" s="75">
        <f>D2+D8+D14</f>
        <v>0</v>
      </c>
    </row>
    <row r="22" spans="1:5" x14ac:dyDescent="0.25">
      <c r="A22" s="73" t="s">
        <v>366</v>
      </c>
      <c r="B22" s="92"/>
      <c r="C22" s="93" t="s">
        <v>362</v>
      </c>
      <c r="D22" s="93" t="s">
        <v>363</v>
      </c>
      <c r="E22" s="93" t="s">
        <v>364</v>
      </c>
    </row>
    <row r="23" spans="1:5" x14ac:dyDescent="0.25">
      <c r="A23" s="94" t="s">
        <v>335</v>
      </c>
      <c r="B23" s="95" t="s">
        <v>3</v>
      </c>
      <c r="C23" s="95" t="s">
        <v>367</v>
      </c>
      <c r="D23" s="95" t="s">
        <v>367</v>
      </c>
      <c r="E23" s="95" t="s">
        <v>367</v>
      </c>
    </row>
    <row r="24" spans="1:5" x14ac:dyDescent="0.25">
      <c r="A24" s="2" t="s">
        <v>300</v>
      </c>
      <c r="B24" s="7" t="s">
        <v>336</v>
      </c>
      <c r="C24" s="85">
        <v>0</v>
      </c>
      <c r="D24" s="85">
        <v>0</v>
      </c>
      <c r="E24" s="85">
        <v>0</v>
      </c>
    </row>
    <row r="25" spans="1:5" x14ac:dyDescent="0.25">
      <c r="A25" s="1" t="s">
        <v>301</v>
      </c>
      <c r="B25" s="53" t="s">
        <v>337</v>
      </c>
      <c r="C25" s="85">
        <v>0</v>
      </c>
      <c r="D25" s="85">
        <v>0</v>
      </c>
      <c r="E25" s="85">
        <v>0</v>
      </c>
    </row>
    <row r="26" spans="1:5" x14ac:dyDescent="0.25">
      <c r="A26" s="2" t="s">
        <v>302</v>
      </c>
      <c r="B26" s="7" t="s">
        <v>337</v>
      </c>
      <c r="C26" s="85">
        <v>0</v>
      </c>
      <c r="D26" s="85">
        <v>0</v>
      </c>
      <c r="E26" s="85">
        <v>0</v>
      </c>
    </row>
    <row r="27" spans="1:5" x14ac:dyDescent="0.25">
      <c r="A27" s="2" t="s">
        <v>291</v>
      </c>
      <c r="B27" s="7" t="s">
        <v>337</v>
      </c>
      <c r="C27" s="85">
        <v>0</v>
      </c>
      <c r="D27" s="85">
        <v>0</v>
      </c>
      <c r="E27" s="85">
        <v>0</v>
      </c>
    </row>
    <row r="28" spans="1:5" x14ac:dyDescent="0.25">
      <c r="A28" s="2" t="s">
        <v>17</v>
      </c>
      <c r="B28" s="7" t="s">
        <v>336</v>
      </c>
      <c r="C28" s="85">
        <v>0</v>
      </c>
      <c r="D28" s="85">
        <v>0</v>
      </c>
      <c r="E28" s="85">
        <v>0</v>
      </c>
    </row>
    <row r="29" spans="1:5" x14ac:dyDescent="0.25">
      <c r="A29" s="96"/>
      <c r="B29" s="96"/>
      <c r="C29" s="2"/>
      <c r="D29" s="2"/>
      <c r="E29" s="2"/>
    </row>
    <row r="30" spans="1:5" x14ac:dyDescent="0.25">
      <c r="A30" s="94" t="s">
        <v>338</v>
      </c>
      <c r="B30" s="95" t="s">
        <v>3</v>
      </c>
      <c r="C30" s="95" t="s">
        <v>367</v>
      </c>
      <c r="D30" s="95" t="s">
        <v>367</v>
      </c>
      <c r="E30" s="95" t="s">
        <v>367</v>
      </c>
    </row>
    <row r="31" spans="1:5" x14ac:dyDescent="0.25">
      <c r="A31" s="2" t="s">
        <v>300</v>
      </c>
      <c r="B31" s="7" t="s">
        <v>336</v>
      </c>
      <c r="C31" s="85">
        <v>0</v>
      </c>
      <c r="D31" s="85">
        <v>0</v>
      </c>
      <c r="E31" s="85">
        <v>0</v>
      </c>
    </row>
    <row r="32" spans="1:5" x14ac:dyDescent="0.25">
      <c r="A32" s="1" t="s">
        <v>301</v>
      </c>
      <c r="B32" s="7" t="s">
        <v>337</v>
      </c>
      <c r="C32" s="85">
        <v>0</v>
      </c>
      <c r="D32" s="85">
        <v>0</v>
      </c>
      <c r="E32" s="85">
        <v>0</v>
      </c>
    </row>
    <row r="33" spans="1:5" x14ac:dyDescent="0.25">
      <c r="A33" s="2" t="s">
        <v>302</v>
      </c>
      <c r="B33" s="7" t="s">
        <v>337</v>
      </c>
      <c r="C33" s="85">
        <v>0</v>
      </c>
      <c r="D33" s="85">
        <v>0</v>
      </c>
      <c r="E33" s="85">
        <v>0</v>
      </c>
    </row>
    <row r="34" spans="1:5" x14ac:dyDescent="0.25">
      <c r="A34" s="2" t="s">
        <v>292</v>
      </c>
      <c r="B34" s="7" t="s">
        <v>337</v>
      </c>
      <c r="C34" s="85">
        <v>0</v>
      </c>
      <c r="D34" s="85">
        <v>0</v>
      </c>
      <c r="E34" s="85">
        <v>0</v>
      </c>
    </row>
    <row r="35" spans="1:5" x14ac:dyDescent="0.25">
      <c r="A35" s="2" t="s">
        <v>17</v>
      </c>
      <c r="B35" s="7" t="s">
        <v>336</v>
      </c>
      <c r="C35" s="85">
        <v>0</v>
      </c>
      <c r="D35" s="85">
        <v>0</v>
      </c>
      <c r="E35" s="85">
        <v>0</v>
      </c>
    </row>
    <row r="36" spans="1:5" x14ac:dyDescent="0.25">
      <c r="A36" s="96"/>
      <c r="B36" s="96"/>
      <c r="C36" s="2"/>
      <c r="D36" s="2"/>
      <c r="E36" s="2"/>
    </row>
    <row r="37" spans="1:5" x14ac:dyDescent="0.25">
      <c r="A37" s="94" t="s">
        <v>339</v>
      </c>
      <c r="B37" s="95" t="s">
        <v>3</v>
      </c>
      <c r="C37" s="95" t="s">
        <v>367</v>
      </c>
      <c r="D37" s="95" t="s">
        <v>367</v>
      </c>
      <c r="E37" s="95" t="s">
        <v>367</v>
      </c>
    </row>
    <row r="38" spans="1:5" x14ac:dyDescent="0.25">
      <c r="A38" s="2" t="s">
        <v>15</v>
      </c>
      <c r="B38" s="7" t="s">
        <v>336</v>
      </c>
      <c r="C38" s="85">
        <v>0</v>
      </c>
      <c r="D38" s="85">
        <v>0</v>
      </c>
      <c r="E38" s="85">
        <v>0</v>
      </c>
    </row>
    <row r="39" spans="1:5" x14ac:dyDescent="0.25">
      <c r="A39" s="2" t="s">
        <v>19</v>
      </c>
      <c r="B39" s="7" t="s">
        <v>337</v>
      </c>
      <c r="C39" s="85">
        <v>0</v>
      </c>
      <c r="D39" s="85">
        <v>0</v>
      </c>
      <c r="E39" s="85">
        <v>0</v>
      </c>
    </row>
    <row r="40" spans="1:5" x14ac:dyDescent="0.25">
      <c r="A40" s="2" t="s">
        <v>16</v>
      </c>
      <c r="B40" s="7" t="s">
        <v>336</v>
      </c>
      <c r="C40" s="85">
        <v>0</v>
      </c>
      <c r="D40" s="85">
        <v>0</v>
      </c>
      <c r="E40" s="85">
        <v>0</v>
      </c>
    </row>
    <row r="41" spans="1:5" x14ac:dyDescent="0.25">
      <c r="A41" s="96"/>
      <c r="B41" s="96"/>
      <c r="C41" s="2"/>
      <c r="D41" s="2"/>
      <c r="E41" s="2"/>
    </row>
    <row r="42" spans="1:5" x14ac:dyDescent="0.25">
      <c r="A42" s="94" t="s">
        <v>340</v>
      </c>
      <c r="B42" s="95" t="s">
        <v>3</v>
      </c>
      <c r="C42" s="95" t="s">
        <v>367</v>
      </c>
      <c r="D42" s="95" t="s">
        <v>367</v>
      </c>
      <c r="E42" s="95" t="s">
        <v>367</v>
      </c>
    </row>
    <row r="43" spans="1:5" x14ac:dyDescent="0.25">
      <c r="A43" s="2" t="s">
        <v>15</v>
      </c>
      <c r="B43" s="7" t="s">
        <v>336</v>
      </c>
      <c r="C43" s="85">
        <v>0</v>
      </c>
      <c r="D43" s="85">
        <v>0</v>
      </c>
      <c r="E43" s="85">
        <v>0</v>
      </c>
    </row>
    <row r="44" spans="1:5" x14ac:dyDescent="0.25">
      <c r="A44" s="2" t="s">
        <v>19</v>
      </c>
      <c r="B44" s="7" t="s">
        <v>337</v>
      </c>
      <c r="C44" s="85">
        <v>0</v>
      </c>
      <c r="D44" s="85">
        <v>0</v>
      </c>
      <c r="E44" s="85">
        <v>0</v>
      </c>
    </row>
    <row r="45" spans="1:5" x14ac:dyDescent="0.25">
      <c r="A45" s="2" t="s">
        <v>16</v>
      </c>
      <c r="B45" s="7" t="s">
        <v>336</v>
      </c>
      <c r="C45" s="85">
        <v>0</v>
      </c>
      <c r="D45" s="85">
        <v>0</v>
      </c>
      <c r="E45" s="85">
        <v>0</v>
      </c>
    </row>
    <row r="46" spans="1:5" x14ac:dyDescent="0.25">
      <c r="A46" s="96"/>
      <c r="B46" s="96"/>
      <c r="C46" s="2"/>
      <c r="D46" s="2"/>
      <c r="E46" s="2"/>
    </row>
    <row r="47" spans="1:5" x14ac:dyDescent="0.25">
      <c r="A47" s="94" t="s">
        <v>296</v>
      </c>
      <c r="B47" s="95" t="s">
        <v>3</v>
      </c>
      <c r="C47" s="95" t="s">
        <v>367</v>
      </c>
      <c r="D47" s="95" t="s">
        <v>367</v>
      </c>
      <c r="E47" s="95" t="s">
        <v>367</v>
      </c>
    </row>
    <row r="48" spans="1:5" x14ac:dyDescent="0.25">
      <c r="A48" s="2" t="s">
        <v>341</v>
      </c>
      <c r="B48" s="53" t="s">
        <v>337</v>
      </c>
      <c r="C48" s="85">
        <v>0</v>
      </c>
      <c r="D48" s="85">
        <v>0</v>
      </c>
      <c r="E48" s="85">
        <v>0</v>
      </c>
    </row>
    <row r="49" spans="1:5" x14ac:dyDescent="0.25">
      <c r="A49" s="2" t="s">
        <v>342</v>
      </c>
      <c r="B49" s="53" t="s">
        <v>337</v>
      </c>
      <c r="C49" s="85">
        <v>0</v>
      </c>
      <c r="D49" s="85">
        <v>0</v>
      </c>
      <c r="E49" s="85">
        <v>0</v>
      </c>
    </row>
    <row r="50" spans="1:5" x14ac:dyDescent="0.25">
      <c r="A50" s="2" t="s">
        <v>343</v>
      </c>
      <c r="B50" s="53" t="s">
        <v>337</v>
      </c>
      <c r="C50" s="85">
        <v>0</v>
      </c>
      <c r="D50" s="85">
        <v>0</v>
      </c>
      <c r="E50" s="85">
        <v>0</v>
      </c>
    </row>
    <row r="51" spans="1:5" x14ac:dyDescent="0.25">
      <c r="A51" s="2" t="s">
        <v>344</v>
      </c>
      <c r="B51" s="53" t="s">
        <v>337</v>
      </c>
      <c r="C51" s="85">
        <v>0</v>
      </c>
      <c r="D51" s="85">
        <v>0</v>
      </c>
      <c r="E51" s="85">
        <v>0</v>
      </c>
    </row>
    <row r="52" spans="1:5" x14ac:dyDescent="0.25">
      <c r="A52" s="2" t="s">
        <v>345</v>
      </c>
      <c r="B52" s="53" t="s">
        <v>337</v>
      </c>
      <c r="C52" s="85">
        <v>0</v>
      </c>
      <c r="D52" s="85">
        <v>0</v>
      </c>
      <c r="E52" s="85">
        <v>0</v>
      </c>
    </row>
    <row r="53" spans="1:5" x14ac:dyDescent="0.25">
      <c r="A53" s="2" t="s">
        <v>346</v>
      </c>
      <c r="B53" s="53" t="s">
        <v>337</v>
      </c>
      <c r="C53" s="85">
        <v>0</v>
      </c>
      <c r="D53" s="85">
        <v>0</v>
      </c>
      <c r="E53" s="85">
        <v>0</v>
      </c>
    </row>
    <row r="54" spans="1:5" x14ac:dyDescent="0.25">
      <c r="A54" s="2" t="s">
        <v>347</v>
      </c>
      <c r="B54" s="53" t="s">
        <v>337</v>
      </c>
      <c r="C54" s="85">
        <v>0</v>
      </c>
      <c r="D54" s="85">
        <v>0</v>
      </c>
      <c r="E54" s="85">
        <v>0</v>
      </c>
    </row>
    <row r="55" spans="1:5" x14ac:dyDescent="0.25">
      <c r="A55" s="2" t="s">
        <v>348</v>
      </c>
      <c r="B55" s="53" t="s">
        <v>337</v>
      </c>
      <c r="C55" s="85">
        <v>0</v>
      </c>
      <c r="D55" s="85">
        <v>0</v>
      </c>
      <c r="E55" s="85">
        <v>0</v>
      </c>
    </row>
    <row r="56" spans="1:5" x14ac:dyDescent="0.25">
      <c r="A56" s="2" t="s">
        <v>349</v>
      </c>
      <c r="B56" s="53" t="s">
        <v>337</v>
      </c>
      <c r="C56" s="85">
        <v>0</v>
      </c>
      <c r="D56" s="85">
        <v>0</v>
      </c>
      <c r="E56" s="85">
        <v>0</v>
      </c>
    </row>
    <row r="57" spans="1:5" x14ac:dyDescent="0.25">
      <c r="A57" s="2" t="s">
        <v>350</v>
      </c>
      <c r="B57" s="53" t="s">
        <v>337</v>
      </c>
      <c r="C57" s="85">
        <v>0</v>
      </c>
      <c r="D57" s="85">
        <v>0</v>
      </c>
      <c r="E57" s="85">
        <v>0</v>
      </c>
    </row>
    <row r="58" spans="1:5" x14ac:dyDescent="0.25">
      <c r="A58" s="2" t="s">
        <v>351</v>
      </c>
      <c r="B58" s="53" t="s">
        <v>337</v>
      </c>
      <c r="C58" s="85">
        <v>0</v>
      </c>
      <c r="D58" s="85">
        <v>0</v>
      </c>
      <c r="E58" s="85">
        <v>0</v>
      </c>
    </row>
    <row r="59" spans="1:5" x14ac:dyDescent="0.25">
      <c r="A59" s="2" t="s">
        <v>352</v>
      </c>
      <c r="B59" s="53" t="s">
        <v>337</v>
      </c>
      <c r="C59" s="85">
        <v>0</v>
      </c>
      <c r="D59" s="85">
        <v>0</v>
      </c>
      <c r="E59" s="85">
        <v>0</v>
      </c>
    </row>
    <row r="60" spans="1:5" x14ac:dyDescent="0.25">
      <c r="A60" s="2" t="s">
        <v>353</v>
      </c>
      <c r="B60" s="53" t="s">
        <v>337</v>
      </c>
      <c r="C60" s="85">
        <v>0</v>
      </c>
      <c r="D60" s="85">
        <v>0</v>
      </c>
      <c r="E60" s="85">
        <v>0</v>
      </c>
    </row>
  </sheetData>
  <sheetProtection algorithmName="SHA-512" hashValue="P4mNMgODYkqQVUzQqtGtRS2ikFRyTK478hvXHBSQ86PC96GPSJfWCkfXAOxaJTuLcyv6ahkigmD/6OReNqll9w==" saltValue="+CGMXb0mnusJnm9Czilfcw==" spinCount="100000" sheet="1" objects="1" scenarios="1"/>
  <protectedRanges>
    <protectedRange sqref="C24:E28 C31:E35 C38:E40 C43:E45 C48:E60" name="Oblast1"/>
  </protectedRanges>
  <pageMargins left="0.7" right="0.7" top="0.78740157499999996" bottom="0.78740157499999996" header="0.3" footer="0.3"/>
  <pageSetup paperSize="9" scale="9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F4D3D-4045-4D36-9942-27084FFCE325}">
  <sheetPr>
    <pageSetUpPr fitToPage="1"/>
  </sheetPr>
  <dimension ref="A1:J176"/>
  <sheetViews>
    <sheetView zoomScaleNormal="100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6" customWidth="1"/>
    <col min="2" max="2" width="9" style="32" customWidth="1"/>
    <col min="3" max="3" width="40.42578125" style="18" customWidth="1"/>
    <col min="4" max="4" width="7.28515625" style="19" customWidth="1"/>
    <col min="5" max="5" width="14" style="42" customWidth="1"/>
    <col min="6" max="6" width="47.7109375" style="16" customWidth="1"/>
    <col min="7" max="7" width="4" style="19" customWidth="1"/>
    <col min="8" max="8" width="10.7109375" style="19" customWidth="1"/>
    <col min="9" max="9" width="9.85546875" style="48" customWidth="1"/>
    <col min="10" max="10" width="15.28515625" style="16" customWidth="1"/>
    <col min="11" max="16384" width="8.85546875" style="16"/>
  </cols>
  <sheetData>
    <row r="1" spans="1:10" ht="7.15" customHeight="1" x14ac:dyDescent="0.2"/>
    <row r="2" spans="1:10" x14ac:dyDescent="0.2">
      <c r="B2" s="33" t="s">
        <v>320</v>
      </c>
    </row>
    <row r="3" spans="1:10" ht="7.15" customHeight="1" x14ac:dyDescent="0.2"/>
    <row r="4" spans="1:10" ht="28.9" customHeight="1" x14ac:dyDescent="0.2">
      <c r="A4" s="17"/>
      <c r="B4" s="34" t="s">
        <v>10</v>
      </c>
      <c r="C4" s="17" t="s">
        <v>0</v>
      </c>
      <c r="D4" s="38" t="s">
        <v>9</v>
      </c>
      <c r="E4" s="39" t="s">
        <v>293</v>
      </c>
      <c r="F4" s="17" t="s">
        <v>4</v>
      </c>
      <c r="G4" s="40" t="s">
        <v>3</v>
      </c>
      <c r="H4" s="41" t="s">
        <v>11</v>
      </c>
      <c r="I4" s="49" t="s">
        <v>6</v>
      </c>
      <c r="J4" s="17" t="s">
        <v>7</v>
      </c>
    </row>
    <row r="5" spans="1:10" x14ac:dyDescent="0.2">
      <c r="A5" s="2"/>
      <c r="B5" s="9" t="s">
        <v>181</v>
      </c>
      <c r="C5" s="12" t="s">
        <v>182</v>
      </c>
      <c r="D5" s="7">
        <v>5</v>
      </c>
      <c r="E5" s="44">
        <v>44105</v>
      </c>
      <c r="F5" s="2" t="s">
        <v>15</v>
      </c>
      <c r="G5" s="7" t="s">
        <v>8</v>
      </c>
      <c r="H5" s="7">
        <v>1</v>
      </c>
      <c r="I5" s="50">
        <f>'Sklady Rekapitulace '!$D$38</f>
        <v>0</v>
      </c>
      <c r="J5" s="26">
        <f>H5*I5</f>
        <v>0</v>
      </c>
    </row>
    <row r="6" spans="1:10" x14ac:dyDescent="0.2">
      <c r="A6" s="2"/>
      <c r="B6" s="9"/>
      <c r="C6" s="10"/>
      <c r="D6" s="7"/>
      <c r="E6" s="44"/>
      <c r="F6" s="2" t="s">
        <v>19</v>
      </c>
      <c r="G6" s="7" t="s">
        <v>2</v>
      </c>
      <c r="H6" s="7">
        <v>12</v>
      </c>
      <c r="I6" s="50">
        <f>'Sklady Rekapitulace '!$D$39</f>
        <v>0</v>
      </c>
      <c r="J6" s="26">
        <f t="shared" ref="J6:J7" si="0">H6*I6</f>
        <v>0</v>
      </c>
    </row>
    <row r="7" spans="1:10" x14ac:dyDescent="0.2">
      <c r="A7" s="2"/>
      <c r="B7" s="9"/>
      <c r="C7" s="10"/>
      <c r="D7" s="7"/>
      <c r="E7" s="44"/>
      <c r="F7" s="2" t="s">
        <v>16</v>
      </c>
      <c r="G7" s="7" t="s">
        <v>8</v>
      </c>
      <c r="H7" s="7">
        <v>1</v>
      </c>
      <c r="I7" s="50">
        <f>'Sklady Rekapitulace '!$D$40</f>
        <v>0</v>
      </c>
      <c r="J7" s="26">
        <f t="shared" si="0"/>
        <v>0</v>
      </c>
    </row>
    <row r="8" spans="1:10" x14ac:dyDescent="0.2">
      <c r="A8" s="5"/>
      <c r="C8" s="11" t="s">
        <v>14</v>
      </c>
      <c r="D8" s="8"/>
      <c r="E8" s="45"/>
      <c r="F8" s="6"/>
      <c r="G8" s="8"/>
      <c r="H8" s="8"/>
      <c r="I8" s="51"/>
      <c r="J8" s="27">
        <f>SUM(J5:J7)</f>
        <v>0</v>
      </c>
    </row>
    <row r="9" spans="1:10" x14ac:dyDescent="0.2">
      <c r="A9" s="2"/>
      <c r="B9" s="9" t="s">
        <v>183</v>
      </c>
      <c r="C9" s="12" t="s">
        <v>139</v>
      </c>
      <c r="D9" s="7">
        <v>5</v>
      </c>
      <c r="E9" s="44">
        <v>44294</v>
      </c>
      <c r="F9" s="2" t="s">
        <v>15</v>
      </c>
      <c r="G9" s="7" t="s">
        <v>8</v>
      </c>
      <c r="H9" s="7">
        <v>1</v>
      </c>
      <c r="I9" s="50">
        <f>'Sklady Rekapitulace '!$D$38</f>
        <v>0</v>
      </c>
      <c r="J9" s="26">
        <f>H9*I9</f>
        <v>0</v>
      </c>
    </row>
    <row r="10" spans="1:10" x14ac:dyDescent="0.2">
      <c r="A10" s="2"/>
      <c r="B10" s="9"/>
      <c r="C10" s="10"/>
      <c r="D10" s="7"/>
      <c r="E10" s="44"/>
      <c r="F10" s="2" t="s">
        <v>19</v>
      </c>
      <c r="G10" s="7" t="s">
        <v>2</v>
      </c>
      <c r="H10" s="7">
        <v>6</v>
      </c>
      <c r="I10" s="50">
        <f>'Sklady Rekapitulace '!$D$39</f>
        <v>0</v>
      </c>
      <c r="J10" s="26">
        <f t="shared" ref="J10:J11" si="1">H10*I10</f>
        <v>0</v>
      </c>
    </row>
    <row r="11" spans="1:10" x14ac:dyDescent="0.2">
      <c r="A11" s="2"/>
      <c r="B11" s="9"/>
      <c r="C11" s="10"/>
      <c r="D11" s="7"/>
      <c r="E11" s="44"/>
      <c r="F11" s="2" t="s">
        <v>16</v>
      </c>
      <c r="G11" s="7" t="s">
        <v>8</v>
      </c>
      <c r="H11" s="7">
        <v>1</v>
      </c>
      <c r="I11" s="50">
        <f>'Sklady Rekapitulace '!$D$40</f>
        <v>0</v>
      </c>
      <c r="J11" s="26">
        <f t="shared" si="1"/>
        <v>0</v>
      </c>
    </row>
    <row r="12" spans="1:10" x14ac:dyDescent="0.2">
      <c r="A12" s="5"/>
      <c r="C12" s="11" t="s">
        <v>14</v>
      </c>
      <c r="D12" s="8"/>
      <c r="E12" s="45"/>
      <c r="F12" s="6"/>
      <c r="G12" s="8"/>
      <c r="H12" s="8"/>
      <c r="I12" s="51"/>
      <c r="J12" s="27">
        <f>SUM(J9:J11)</f>
        <v>0</v>
      </c>
    </row>
    <row r="13" spans="1:10" x14ac:dyDescent="0.2">
      <c r="A13" s="2"/>
      <c r="B13" s="9" t="s">
        <v>184</v>
      </c>
      <c r="C13" s="12" t="s">
        <v>185</v>
      </c>
      <c r="D13" s="7">
        <v>5</v>
      </c>
      <c r="E13" s="44">
        <v>44105</v>
      </c>
      <c r="F13" s="2" t="s">
        <v>15</v>
      </c>
      <c r="G13" s="7" t="s">
        <v>8</v>
      </c>
      <c r="H13" s="7">
        <v>1</v>
      </c>
      <c r="I13" s="50">
        <f>'Sklady Rekapitulace '!$D$38</f>
        <v>0</v>
      </c>
      <c r="J13" s="26">
        <f>H13*I13</f>
        <v>0</v>
      </c>
    </row>
    <row r="14" spans="1:10" x14ac:dyDescent="0.2">
      <c r="A14" s="2"/>
      <c r="B14" s="9"/>
      <c r="C14" s="10"/>
      <c r="D14" s="7"/>
      <c r="E14" s="44"/>
      <c r="F14" s="2" t="s">
        <v>19</v>
      </c>
      <c r="G14" s="7" t="s">
        <v>2</v>
      </c>
      <c r="H14" s="7">
        <v>10</v>
      </c>
      <c r="I14" s="50">
        <f>'Sklady Rekapitulace '!$D$39</f>
        <v>0</v>
      </c>
      <c r="J14" s="26">
        <f t="shared" ref="J14:J15" si="2">H14*I14</f>
        <v>0</v>
      </c>
    </row>
    <row r="15" spans="1:10" x14ac:dyDescent="0.2">
      <c r="A15" s="2"/>
      <c r="B15" s="9"/>
      <c r="C15" s="10"/>
      <c r="D15" s="7"/>
      <c r="E15" s="44"/>
      <c r="F15" s="2" t="s">
        <v>16</v>
      </c>
      <c r="G15" s="7" t="s">
        <v>8</v>
      </c>
      <c r="H15" s="7">
        <v>1</v>
      </c>
      <c r="I15" s="50">
        <f>'Sklady Rekapitulace '!$D$40</f>
        <v>0</v>
      </c>
      <c r="J15" s="26">
        <f t="shared" si="2"/>
        <v>0</v>
      </c>
    </row>
    <row r="16" spans="1:10" x14ac:dyDescent="0.2">
      <c r="A16" s="5"/>
      <c r="C16" s="11" t="s">
        <v>14</v>
      </c>
      <c r="D16" s="8"/>
      <c r="E16" s="45"/>
      <c r="F16" s="6"/>
      <c r="G16" s="8"/>
      <c r="H16" s="8"/>
      <c r="I16" s="51"/>
      <c r="J16" s="27">
        <f>SUM(J13:J15)</f>
        <v>0</v>
      </c>
    </row>
    <row r="17" spans="1:10" x14ac:dyDescent="0.2">
      <c r="A17" s="2"/>
      <c r="B17" s="9" t="s">
        <v>186</v>
      </c>
      <c r="C17" s="12" t="s">
        <v>187</v>
      </c>
      <c r="D17" s="7">
        <v>5</v>
      </c>
      <c r="E17" s="44">
        <v>44105</v>
      </c>
      <c r="F17" s="2" t="s">
        <v>15</v>
      </c>
      <c r="G17" s="7" t="s">
        <v>8</v>
      </c>
      <c r="H17" s="7">
        <v>1</v>
      </c>
      <c r="I17" s="50">
        <f>'Sklady Rekapitulace '!$D$38</f>
        <v>0</v>
      </c>
      <c r="J17" s="26">
        <f>H17*I17</f>
        <v>0</v>
      </c>
    </row>
    <row r="18" spans="1:10" x14ac:dyDescent="0.2">
      <c r="A18" s="2"/>
      <c r="B18" s="9"/>
      <c r="C18" s="10"/>
      <c r="D18" s="7"/>
      <c r="E18" s="44"/>
      <c r="F18" s="2" t="s">
        <v>19</v>
      </c>
      <c r="G18" s="7" t="s">
        <v>2</v>
      </c>
      <c r="H18" s="7">
        <v>4</v>
      </c>
      <c r="I18" s="50">
        <f>'Sklady Rekapitulace '!$D$39</f>
        <v>0</v>
      </c>
      <c r="J18" s="26">
        <f t="shared" ref="J18:J19" si="3">H18*I18</f>
        <v>0</v>
      </c>
    </row>
    <row r="19" spans="1:10" x14ac:dyDescent="0.2">
      <c r="A19" s="2"/>
      <c r="B19" s="9"/>
      <c r="C19" s="10"/>
      <c r="D19" s="7"/>
      <c r="E19" s="44"/>
      <c r="F19" s="2" t="s">
        <v>16</v>
      </c>
      <c r="G19" s="7" t="s">
        <v>8</v>
      </c>
      <c r="H19" s="7">
        <v>1</v>
      </c>
      <c r="I19" s="50">
        <f>'Sklady Rekapitulace '!$D$40</f>
        <v>0</v>
      </c>
      <c r="J19" s="26">
        <f t="shared" si="3"/>
        <v>0</v>
      </c>
    </row>
    <row r="20" spans="1:10" x14ac:dyDescent="0.2">
      <c r="A20" s="5"/>
      <c r="C20" s="11" t="s">
        <v>14</v>
      </c>
      <c r="D20" s="8"/>
      <c r="E20" s="45"/>
      <c r="F20" s="6"/>
      <c r="G20" s="8"/>
      <c r="H20" s="8"/>
      <c r="I20" s="51"/>
      <c r="J20" s="27">
        <f>SUM(J17:J19)</f>
        <v>0</v>
      </c>
    </row>
    <row r="21" spans="1:10" x14ac:dyDescent="0.2">
      <c r="A21" s="2"/>
      <c r="B21" s="9" t="s">
        <v>188</v>
      </c>
      <c r="C21" s="12" t="s">
        <v>189</v>
      </c>
      <c r="D21" s="7">
        <v>5</v>
      </c>
      <c r="E21" s="44">
        <v>44294</v>
      </c>
      <c r="F21" s="2" t="s">
        <v>15</v>
      </c>
      <c r="G21" s="7" t="s">
        <v>8</v>
      </c>
      <c r="H21" s="7">
        <v>1</v>
      </c>
      <c r="I21" s="50">
        <f>'Sklady Rekapitulace '!$D$38</f>
        <v>0</v>
      </c>
      <c r="J21" s="26">
        <f>H21*I21</f>
        <v>0</v>
      </c>
    </row>
    <row r="22" spans="1:10" x14ac:dyDescent="0.2">
      <c r="A22" s="2"/>
      <c r="B22" s="9"/>
      <c r="C22" s="10"/>
      <c r="D22" s="7"/>
      <c r="E22" s="44"/>
      <c r="F22" s="2" t="s">
        <v>19</v>
      </c>
      <c r="G22" s="7" t="s">
        <v>2</v>
      </c>
      <c r="H22" s="7">
        <v>10</v>
      </c>
      <c r="I22" s="50">
        <f>'Sklady Rekapitulace '!$D$39</f>
        <v>0</v>
      </c>
      <c r="J22" s="26">
        <f t="shared" ref="J22:J23" si="4">H22*I22</f>
        <v>0</v>
      </c>
    </row>
    <row r="23" spans="1:10" x14ac:dyDescent="0.2">
      <c r="A23" s="2"/>
      <c r="B23" s="9"/>
      <c r="C23" s="10"/>
      <c r="D23" s="7"/>
      <c r="E23" s="44"/>
      <c r="F23" s="2" t="s">
        <v>16</v>
      </c>
      <c r="G23" s="7" t="s">
        <v>8</v>
      </c>
      <c r="H23" s="7">
        <v>1</v>
      </c>
      <c r="I23" s="50">
        <f>'Sklady Rekapitulace '!$D$40</f>
        <v>0</v>
      </c>
      <c r="J23" s="26">
        <f t="shared" si="4"/>
        <v>0</v>
      </c>
    </row>
    <row r="24" spans="1:10" x14ac:dyDescent="0.2">
      <c r="A24" s="5"/>
      <c r="C24" s="11" t="s">
        <v>14</v>
      </c>
      <c r="D24" s="8"/>
      <c r="E24" s="45"/>
      <c r="F24" s="6"/>
      <c r="G24" s="8"/>
      <c r="H24" s="8"/>
      <c r="I24" s="51"/>
      <c r="J24" s="27">
        <f>SUM(J21:J23)</f>
        <v>0</v>
      </c>
    </row>
    <row r="25" spans="1:10" x14ac:dyDescent="0.2">
      <c r="A25" s="2"/>
      <c r="B25" s="9" t="s">
        <v>190</v>
      </c>
      <c r="C25" s="12" t="s">
        <v>191</v>
      </c>
      <c r="D25" s="7">
        <v>5</v>
      </c>
      <c r="E25" s="44">
        <v>44294</v>
      </c>
      <c r="F25" s="2" t="s">
        <v>15</v>
      </c>
      <c r="G25" s="7" t="s">
        <v>8</v>
      </c>
      <c r="H25" s="7">
        <v>1</v>
      </c>
      <c r="I25" s="50">
        <f>'Sklady Rekapitulace '!$D$38</f>
        <v>0</v>
      </c>
      <c r="J25" s="26">
        <f>H25*I25</f>
        <v>0</v>
      </c>
    </row>
    <row r="26" spans="1:10" x14ac:dyDescent="0.2">
      <c r="A26" s="2"/>
      <c r="B26" s="9"/>
      <c r="C26" s="10"/>
      <c r="D26" s="7"/>
      <c r="E26" s="44"/>
      <c r="F26" s="2" t="s">
        <v>19</v>
      </c>
      <c r="G26" s="7" t="s">
        <v>2</v>
      </c>
      <c r="H26" s="7">
        <v>8</v>
      </c>
      <c r="I26" s="50">
        <f>'Sklady Rekapitulace '!$D$39</f>
        <v>0</v>
      </c>
      <c r="J26" s="26">
        <f t="shared" ref="J26:J27" si="5">H26*I26</f>
        <v>0</v>
      </c>
    </row>
    <row r="27" spans="1:10" x14ac:dyDescent="0.2">
      <c r="A27" s="2"/>
      <c r="B27" s="9"/>
      <c r="C27" s="10"/>
      <c r="D27" s="7"/>
      <c r="E27" s="44"/>
      <c r="F27" s="2" t="s">
        <v>16</v>
      </c>
      <c r="G27" s="7" t="s">
        <v>8</v>
      </c>
      <c r="H27" s="7">
        <v>1</v>
      </c>
      <c r="I27" s="50">
        <f>'Sklady Rekapitulace '!$D$40</f>
        <v>0</v>
      </c>
      <c r="J27" s="26">
        <f t="shared" si="5"/>
        <v>0</v>
      </c>
    </row>
    <row r="28" spans="1:10" x14ac:dyDescent="0.2">
      <c r="A28" s="5"/>
      <c r="C28" s="11" t="s">
        <v>14</v>
      </c>
      <c r="D28" s="8"/>
      <c r="E28" s="45"/>
      <c r="F28" s="6"/>
      <c r="G28" s="8"/>
      <c r="H28" s="8"/>
      <c r="I28" s="51"/>
      <c r="J28" s="27">
        <f>SUM(J25:J27)</f>
        <v>0</v>
      </c>
    </row>
    <row r="29" spans="1:10" x14ac:dyDescent="0.2">
      <c r="A29" s="2"/>
      <c r="B29" s="9" t="s">
        <v>142</v>
      </c>
      <c r="C29" s="12" t="s">
        <v>192</v>
      </c>
      <c r="D29" s="7">
        <v>5</v>
      </c>
      <c r="E29" s="44">
        <v>44294</v>
      </c>
      <c r="F29" s="2" t="s">
        <v>15</v>
      </c>
      <c r="G29" s="7" t="s">
        <v>8</v>
      </c>
      <c r="H29" s="7">
        <v>1</v>
      </c>
      <c r="I29" s="50">
        <f>'Sklady Rekapitulace '!$D$38</f>
        <v>0</v>
      </c>
      <c r="J29" s="26">
        <f>H29*I29</f>
        <v>0</v>
      </c>
    </row>
    <row r="30" spans="1:10" x14ac:dyDescent="0.2">
      <c r="A30" s="2"/>
      <c r="B30" s="9"/>
      <c r="C30" s="10"/>
      <c r="D30" s="7"/>
      <c r="E30" s="44"/>
      <c r="F30" s="2" t="s">
        <v>19</v>
      </c>
      <c r="G30" s="7" t="s">
        <v>2</v>
      </c>
      <c r="H30" s="7">
        <v>4</v>
      </c>
      <c r="I30" s="50">
        <f>'Sklady Rekapitulace '!$D$39</f>
        <v>0</v>
      </c>
      <c r="J30" s="26">
        <f t="shared" ref="J30:J31" si="6">H30*I30</f>
        <v>0</v>
      </c>
    </row>
    <row r="31" spans="1:10" x14ac:dyDescent="0.2">
      <c r="A31" s="2"/>
      <c r="B31" s="9"/>
      <c r="C31" s="10"/>
      <c r="D31" s="7"/>
      <c r="E31" s="44"/>
      <c r="F31" s="2" t="s">
        <v>16</v>
      </c>
      <c r="G31" s="7" t="s">
        <v>8</v>
      </c>
      <c r="H31" s="7">
        <v>1</v>
      </c>
      <c r="I31" s="50">
        <f>'Sklady Rekapitulace '!$D$40</f>
        <v>0</v>
      </c>
      <c r="J31" s="26">
        <f t="shared" si="6"/>
        <v>0</v>
      </c>
    </row>
    <row r="32" spans="1:10" x14ac:dyDescent="0.2">
      <c r="A32" s="5"/>
      <c r="C32" s="11" t="s">
        <v>14</v>
      </c>
      <c r="D32" s="8"/>
      <c r="E32" s="45"/>
      <c r="F32" s="6"/>
      <c r="G32" s="8"/>
      <c r="H32" s="8"/>
      <c r="I32" s="51"/>
      <c r="J32" s="27">
        <f>SUM(J29:J31)</f>
        <v>0</v>
      </c>
    </row>
    <row r="33" spans="1:10" x14ac:dyDescent="0.2">
      <c r="A33" s="2"/>
      <c r="B33" s="9" t="s">
        <v>193</v>
      </c>
      <c r="C33" s="12" t="s">
        <v>140</v>
      </c>
      <c r="D33" s="7">
        <v>5</v>
      </c>
      <c r="E33" s="44">
        <v>44105</v>
      </c>
      <c r="F33" s="2" t="s">
        <v>15</v>
      </c>
      <c r="G33" s="7" t="s">
        <v>8</v>
      </c>
      <c r="H33" s="7">
        <v>1</v>
      </c>
      <c r="I33" s="50">
        <f>'Sklady Rekapitulace '!$D$38</f>
        <v>0</v>
      </c>
      <c r="J33" s="26">
        <f>H33*I33</f>
        <v>0</v>
      </c>
    </row>
    <row r="34" spans="1:10" x14ac:dyDescent="0.2">
      <c r="A34" s="2"/>
      <c r="B34" s="9"/>
      <c r="C34" s="10"/>
      <c r="D34" s="7"/>
      <c r="E34" s="44"/>
      <c r="F34" s="2" t="s">
        <v>19</v>
      </c>
      <c r="G34" s="7" t="s">
        <v>2</v>
      </c>
      <c r="H34" s="7">
        <v>8</v>
      </c>
      <c r="I34" s="50">
        <f>'Sklady Rekapitulace '!$D$39</f>
        <v>0</v>
      </c>
      <c r="J34" s="26">
        <f t="shared" ref="J34:J35" si="7">H34*I34</f>
        <v>0</v>
      </c>
    </row>
    <row r="35" spans="1:10" x14ac:dyDescent="0.2">
      <c r="A35" s="2"/>
      <c r="B35" s="9"/>
      <c r="C35" s="10"/>
      <c r="D35" s="7"/>
      <c r="E35" s="44"/>
      <c r="F35" s="2" t="s">
        <v>16</v>
      </c>
      <c r="G35" s="7" t="s">
        <v>8</v>
      </c>
      <c r="H35" s="7">
        <v>1</v>
      </c>
      <c r="I35" s="50">
        <f>'Sklady Rekapitulace '!$D$40</f>
        <v>0</v>
      </c>
      <c r="J35" s="26">
        <f t="shared" si="7"/>
        <v>0</v>
      </c>
    </row>
    <row r="36" spans="1:10" x14ac:dyDescent="0.2">
      <c r="A36" s="5"/>
      <c r="C36" s="11" t="s">
        <v>14</v>
      </c>
      <c r="D36" s="8"/>
      <c r="E36" s="45"/>
      <c r="F36" s="6"/>
      <c r="G36" s="8"/>
      <c r="H36" s="8"/>
      <c r="I36" s="51"/>
      <c r="J36" s="27">
        <f>SUM(J33:J35)</f>
        <v>0</v>
      </c>
    </row>
    <row r="37" spans="1:10" x14ac:dyDescent="0.2">
      <c r="A37" s="2"/>
      <c r="B37" s="9" t="s">
        <v>35</v>
      </c>
      <c r="C37" s="12" t="s">
        <v>194</v>
      </c>
      <c r="D37" s="7">
        <v>5</v>
      </c>
      <c r="E37" s="44">
        <v>44105</v>
      </c>
      <c r="F37" s="2" t="s">
        <v>15</v>
      </c>
      <c r="G37" s="7" t="s">
        <v>8</v>
      </c>
      <c r="H37" s="7">
        <v>1</v>
      </c>
      <c r="I37" s="50">
        <f>'Sklady Rekapitulace '!$D$38</f>
        <v>0</v>
      </c>
      <c r="J37" s="26">
        <f>H37*I37</f>
        <v>0</v>
      </c>
    </row>
    <row r="38" spans="1:10" x14ac:dyDescent="0.2">
      <c r="A38" s="2"/>
      <c r="B38" s="9"/>
      <c r="C38" s="10"/>
      <c r="D38" s="7"/>
      <c r="E38" s="44"/>
      <c r="F38" s="2" t="s">
        <v>19</v>
      </c>
      <c r="G38" s="7" t="s">
        <v>2</v>
      </c>
      <c r="H38" s="7">
        <v>14</v>
      </c>
      <c r="I38" s="50">
        <f>'Sklady Rekapitulace '!$D$39</f>
        <v>0</v>
      </c>
      <c r="J38" s="26">
        <f t="shared" ref="J38:J39" si="8">H38*I38</f>
        <v>0</v>
      </c>
    </row>
    <row r="39" spans="1:10" x14ac:dyDescent="0.2">
      <c r="A39" s="2"/>
      <c r="B39" s="9"/>
      <c r="C39" s="10"/>
      <c r="D39" s="7"/>
      <c r="E39" s="44"/>
      <c r="F39" s="2" t="s">
        <v>16</v>
      </c>
      <c r="G39" s="7" t="s">
        <v>8</v>
      </c>
      <c r="H39" s="7">
        <v>1</v>
      </c>
      <c r="I39" s="50">
        <f>'Sklady Rekapitulace '!$D$40</f>
        <v>0</v>
      </c>
      <c r="J39" s="26">
        <f t="shared" si="8"/>
        <v>0</v>
      </c>
    </row>
    <row r="40" spans="1:10" x14ac:dyDescent="0.2">
      <c r="A40" s="5"/>
      <c r="C40" s="11" t="s">
        <v>14</v>
      </c>
      <c r="D40" s="8"/>
      <c r="E40" s="45"/>
      <c r="F40" s="6"/>
      <c r="G40" s="8"/>
      <c r="H40" s="8"/>
      <c r="I40" s="51"/>
      <c r="J40" s="27">
        <f>SUM(J37:J39)</f>
        <v>0</v>
      </c>
    </row>
    <row r="41" spans="1:10" x14ac:dyDescent="0.2">
      <c r="A41" s="2"/>
      <c r="B41" s="9" t="s">
        <v>144</v>
      </c>
      <c r="C41" s="12" t="s">
        <v>195</v>
      </c>
      <c r="D41" s="7">
        <v>5</v>
      </c>
      <c r="E41" s="44">
        <v>44105</v>
      </c>
      <c r="F41" s="2" t="s">
        <v>15</v>
      </c>
      <c r="G41" s="7" t="s">
        <v>8</v>
      </c>
      <c r="H41" s="7">
        <v>1</v>
      </c>
      <c r="I41" s="50">
        <f>'Sklady Rekapitulace '!$D$38</f>
        <v>0</v>
      </c>
      <c r="J41" s="26">
        <f>H41*I41</f>
        <v>0</v>
      </c>
    </row>
    <row r="42" spans="1:10" x14ac:dyDescent="0.2">
      <c r="A42" s="2"/>
      <c r="B42" s="9"/>
      <c r="C42" s="10"/>
      <c r="D42" s="7"/>
      <c r="E42" s="44"/>
      <c r="F42" s="2" t="s">
        <v>19</v>
      </c>
      <c r="G42" s="7" t="s">
        <v>2</v>
      </c>
      <c r="H42" s="7">
        <v>8</v>
      </c>
      <c r="I42" s="50">
        <f>'Sklady Rekapitulace '!$D$39</f>
        <v>0</v>
      </c>
      <c r="J42" s="26">
        <f t="shared" ref="J42:J43" si="9">H42*I42</f>
        <v>0</v>
      </c>
    </row>
    <row r="43" spans="1:10" x14ac:dyDescent="0.2">
      <c r="A43" s="2"/>
      <c r="B43" s="9"/>
      <c r="C43" s="10"/>
      <c r="D43" s="7"/>
      <c r="E43" s="44"/>
      <c r="F43" s="2" t="s">
        <v>16</v>
      </c>
      <c r="G43" s="7" t="s">
        <v>8</v>
      </c>
      <c r="H43" s="7">
        <v>1</v>
      </c>
      <c r="I43" s="50">
        <f>'Sklady Rekapitulace '!$D$40</f>
        <v>0</v>
      </c>
      <c r="J43" s="26">
        <f t="shared" si="9"/>
        <v>0</v>
      </c>
    </row>
    <row r="44" spans="1:10" x14ac:dyDescent="0.2">
      <c r="A44" s="5"/>
      <c r="C44" s="11" t="s">
        <v>14</v>
      </c>
      <c r="D44" s="8"/>
      <c r="E44" s="45"/>
      <c r="F44" s="6"/>
      <c r="G44" s="8"/>
      <c r="H44" s="29"/>
      <c r="I44" s="51"/>
      <c r="J44" s="30">
        <f>SUM(J41:J43)</f>
        <v>0</v>
      </c>
    </row>
    <row r="45" spans="1:10" x14ac:dyDescent="0.2">
      <c r="A45" s="2"/>
      <c r="B45" s="9" t="s">
        <v>145</v>
      </c>
      <c r="C45" s="12" t="s">
        <v>146</v>
      </c>
      <c r="D45" s="7">
        <v>5</v>
      </c>
      <c r="E45" s="44">
        <v>44105</v>
      </c>
      <c r="F45" s="2" t="s">
        <v>15</v>
      </c>
      <c r="G45" s="7" t="s">
        <v>8</v>
      </c>
      <c r="H45" s="7">
        <v>1</v>
      </c>
      <c r="I45" s="50">
        <f>'Sklady Rekapitulace '!$D$38</f>
        <v>0</v>
      </c>
      <c r="J45" s="26">
        <f>H45*I45</f>
        <v>0</v>
      </c>
    </row>
    <row r="46" spans="1:10" x14ac:dyDescent="0.2">
      <c r="A46" s="2"/>
      <c r="B46" s="9"/>
      <c r="C46" s="10"/>
      <c r="D46" s="7"/>
      <c r="E46" s="44"/>
      <c r="F46" s="2" t="s">
        <v>19</v>
      </c>
      <c r="G46" s="7" t="s">
        <v>2</v>
      </c>
      <c r="H46" s="7">
        <v>4</v>
      </c>
      <c r="I46" s="50">
        <f>'Sklady Rekapitulace '!$D$39</f>
        <v>0</v>
      </c>
      <c r="J46" s="26">
        <f t="shared" ref="J46:J47" si="10">H46*I46</f>
        <v>0</v>
      </c>
    </row>
    <row r="47" spans="1:10" x14ac:dyDescent="0.2">
      <c r="A47" s="2"/>
      <c r="B47" s="9"/>
      <c r="C47" s="10"/>
      <c r="D47" s="7"/>
      <c r="E47" s="44"/>
      <c r="F47" s="2" t="s">
        <v>16</v>
      </c>
      <c r="G47" s="7" t="s">
        <v>8</v>
      </c>
      <c r="H47" s="7">
        <v>1</v>
      </c>
      <c r="I47" s="50">
        <f>'Sklady Rekapitulace '!$D$40</f>
        <v>0</v>
      </c>
      <c r="J47" s="26">
        <f t="shared" si="10"/>
        <v>0</v>
      </c>
    </row>
    <row r="48" spans="1:10" x14ac:dyDescent="0.2">
      <c r="A48" s="5"/>
      <c r="C48" s="11" t="s">
        <v>14</v>
      </c>
      <c r="D48" s="8"/>
      <c r="E48" s="45"/>
      <c r="F48" s="6"/>
      <c r="G48" s="8"/>
      <c r="H48" s="8"/>
      <c r="I48" s="51"/>
      <c r="J48" s="27">
        <f>SUM(J45:J47)</f>
        <v>0</v>
      </c>
    </row>
    <row r="49" spans="1:10" x14ac:dyDescent="0.2">
      <c r="A49" s="2"/>
      <c r="B49" s="9" t="s">
        <v>147</v>
      </c>
      <c r="C49" s="12" t="s">
        <v>31</v>
      </c>
      <c r="D49" s="7">
        <v>5</v>
      </c>
      <c r="E49" s="44">
        <v>44105</v>
      </c>
      <c r="F49" s="2" t="s">
        <v>15</v>
      </c>
      <c r="G49" s="7" t="s">
        <v>8</v>
      </c>
      <c r="H49" s="7">
        <v>1</v>
      </c>
      <c r="I49" s="50">
        <f>'Sklady Rekapitulace '!$D$38</f>
        <v>0</v>
      </c>
      <c r="J49" s="26">
        <f>H49*I49</f>
        <v>0</v>
      </c>
    </row>
    <row r="50" spans="1:10" x14ac:dyDescent="0.2">
      <c r="A50" s="2"/>
      <c r="B50" s="9"/>
      <c r="C50" s="10"/>
      <c r="D50" s="7"/>
      <c r="E50" s="44"/>
      <c r="F50" s="2" t="s">
        <v>19</v>
      </c>
      <c r="G50" s="7" t="s">
        <v>2</v>
      </c>
      <c r="H50" s="7">
        <v>9</v>
      </c>
      <c r="I50" s="50">
        <f>'Sklady Rekapitulace '!$D$39</f>
        <v>0</v>
      </c>
      <c r="J50" s="26">
        <f t="shared" ref="J50:J51" si="11">H50*I50</f>
        <v>0</v>
      </c>
    </row>
    <row r="51" spans="1:10" x14ac:dyDescent="0.2">
      <c r="A51" s="2"/>
      <c r="B51" s="9"/>
      <c r="C51" s="10"/>
      <c r="D51" s="7"/>
      <c r="E51" s="44"/>
      <c r="F51" s="2" t="s">
        <v>16</v>
      </c>
      <c r="G51" s="7" t="s">
        <v>8</v>
      </c>
      <c r="H51" s="7">
        <v>1</v>
      </c>
      <c r="I51" s="50">
        <f>'Sklady Rekapitulace '!$D$40</f>
        <v>0</v>
      </c>
      <c r="J51" s="26">
        <f t="shared" si="11"/>
        <v>0</v>
      </c>
    </row>
    <row r="52" spans="1:10" x14ac:dyDescent="0.2">
      <c r="A52" s="5"/>
      <c r="C52" s="11" t="s">
        <v>14</v>
      </c>
      <c r="D52" s="8"/>
      <c r="E52" s="45"/>
      <c r="F52" s="6"/>
      <c r="G52" s="8"/>
      <c r="H52" s="8"/>
      <c r="I52" s="51"/>
      <c r="J52" s="27">
        <f>SUM(J49:J51)</f>
        <v>0</v>
      </c>
    </row>
    <row r="53" spans="1:10" x14ac:dyDescent="0.2">
      <c r="A53" s="2"/>
      <c r="B53" s="9" t="s">
        <v>196</v>
      </c>
      <c r="C53" s="12" t="s">
        <v>90</v>
      </c>
      <c r="D53" s="7">
        <v>2</v>
      </c>
      <c r="E53" s="44">
        <v>45196</v>
      </c>
      <c r="F53" s="2" t="s">
        <v>15</v>
      </c>
      <c r="G53" s="7" t="s">
        <v>8</v>
      </c>
      <c r="H53" s="7">
        <v>1</v>
      </c>
      <c r="I53" s="50">
        <f>'Sklady Rekapitulace '!$D$38</f>
        <v>0</v>
      </c>
      <c r="J53" s="26">
        <f>H53*I53</f>
        <v>0</v>
      </c>
    </row>
    <row r="54" spans="1:10" x14ac:dyDescent="0.2">
      <c r="A54" s="2"/>
      <c r="B54" s="9"/>
      <c r="C54" s="10"/>
      <c r="D54" s="7"/>
      <c r="E54" s="44"/>
      <c r="F54" s="2" t="s">
        <v>19</v>
      </c>
      <c r="G54" s="7" t="s">
        <v>2</v>
      </c>
      <c r="H54" s="7">
        <v>24</v>
      </c>
      <c r="I54" s="50">
        <f>'Sklady Rekapitulace '!$D$39</f>
        <v>0</v>
      </c>
      <c r="J54" s="26">
        <f t="shared" ref="J54:J55" si="12">H54*I54</f>
        <v>0</v>
      </c>
    </row>
    <row r="55" spans="1:10" x14ac:dyDescent="0.2">
      <c r="A55" s="2"/>
      <c r="B55" s="9"/>
      <c r="C55" s="10"/>
      <c r="D55" s="7"/>
      <c r="E55" s="44"/>
      <c r="F55" s="2" t="s">
        <v>16</v>
      </c>
      <c r="G55" s="7" t="s">
        <v>8</v>
      </c>
      <c r="H55" s="7">
        <v>1</v>
      </c>
      <c r="I55" s="50">
        <f>'Sklady Rekapitulace '!$D$40</f>
        <v>0</v>
      </c>
      <c r="J55" s="26">
        <f t="shared" si="12"/>
        <v>0</v>
      </c>
    </row>
    <row r="56" spans="1:10" x14ac:dyDescent="0.2">
      <c r="A56" s="5"/>
      <c r="C56" s="11" t="s">
        <v>14</v>
      </c>
      <c r="D56" s="8"/>
      <c r="E56" s="45"/>
      <c r="F56" s="6"/>
      <c r="G56" s="8"/>
      <c r="H56" s="8"/>
      <c r="I56" s="51"/>
      <c r="J56" s="27">
        <f>SUM(J53:J55)</f>
        <v>0</v>
      </c>
    </row>
    <row r="57" spans="1:10" x14ac:dyDescent="0.2">
      <c r="A57" s="2"/>
      <c r="B57" s="9" t="s">
        <v>197</v>
      </c>
      <c r="C57" s="12" t="s">
        <v>198</v>
      </c>
      <c r="D57" s="7">
        <v>2</v>
      </c>
      <c r="E57" s="44">
        <v>44627</v>
      </c>
      <c r="F57" s="2" t="s">
        <v>15</v>
      </c>
      <c r="G57" s="7" t="s">
        <v>8</v>
      </c>
      <c r="H57" s="7">
        <v>1</v>
      </c>
      <c r="I57" s="50">
        <f>'Sklady Rekapitulace '!$D$38</f>
        <v>0</v>
      </c>
      <c r="J57" s="26">
        <f>H57*I57</f>
        <v>0</v>
      </c>
    </row>
    <row r="58" spans="1:10" x14ac:dyDescent="0.2">
      <c r="A58" s="2"/>
      <c r="B58" s="9"/>
      <c r="C58" s="10"/>
      <c r="D58" s="7"/>
      <c r="E58" s="44"/>
      <c r="F58" s="2" t="s">
        <v>19</v>
      </c>
      <c r="G58" s="7" t="s">
        <v>2</v>
      </c>
      <c r="H58" s="7">
        <v>18</v>
      </c>
      <c r="I58" s="50">
        <f>'Sklady Rekapitulace '!$D$39</f>
        <v>0</v>
      </c>
      <c r="J58" s="26">
        <f t="shared" ref="J58:J59" si="13">H58*I58</f>
        <v>0</v>
      </c>
    </row>
    <row r="59" spans="1:10" x14ac:dyDescent="0.2">
      <c r="A59" s="2"/>
      <c r="B59" s="9"/>
      <c r="C59" s="10"/>
      <c r="D59" s="7"/>
      <c r="E59" s="44"/>
      <c r="F59" s="2" t="s">
        <v>16</v>
      </c>
      <c r="G59" s="7" t="s">
        <v>8</v>
      </c>
      <c r="H59" s="7">
        <v>1</v>
      </c>
      <c r="I59" s="50">
        <f>'Sklady Rekapitulace '!$D$40</f>
        <v>0</v>
      </c>
      <c r="J59" s="26">
        <f t="shared" si="13"/>
        <v>0</v>
      </c>
    </row>
    <row r="60" spans="1:10" x14ac:dyDescent="0.2">
      <c r="A60" s="5"/>
      <c r="C60" s="11" t="s">
        <v>14</v>
      </c>
      <c r="D60" s="8"/>
      <c r="E60" s="45"/>
      <c r="F60" s="6"/>
      <c r="G60" s="8"/>
      <c r="H60" s="8"/>
      <c r="I60" s="51"/>
      <c r="J60" s="27">
        <f>SUM(J57:J59)</f>
        <v>0</v>
      </c>
    </row>
    <row r="61" spans="1:10" x14ac:dyDescent="0.2">
      <c r="A61" s="2"/>
      <c r="B61" s="9" t="s">
        <v>149</v>
      </c>
      <c r="C61" s="12" t="s">
        <v>199</v>
      </c>
      <c r="D61" s="7">
        <v>2</v>
      </c>
      <c r="E61" s="44">
        <v>44627</v>
      </c>
      <c r="F61" s="2" t="s">
        <v>15</v>
      </c>
      <c r="G61" s="7" t="s">
        <v>8</v>
      </c>
      <c r="H61" s="7">
        <v>1</v>
      </c>
      <c r="I61" s="50">
        <f>'Sklady Rekapitulace '!$D$38</f>
        <v>0</v>
      </c>
      <c r="J61" s="26">
        <f>H61*I61</f>
        <v>0</v>
      </c>
    </row>
    <row r="62" spans="1:10" x14ac:dyDescent="0.2">
      <c r="A62" s="2"/>
      <c r="B62" s="9"/>
      <c r="C62" s="10"/>
      <c r="D62" s="7"/>
      <c r="E62" s="44"/>
      <c r="F62" s="2" t="s">
        <v>19</v>
      </c>
      <c r="G62" s="7" t="s">
        <v>2</v>
      </c>
      <c r="H62" s="7">
        <v>8</v>
      </c>
      <c r="I62" s="50">
        <f>'Sklady Rekapitulace '!$D$39</f>
        <v>0</v>
      </c>
      <c r="J62" s="26">
        <f t="shared" ref="J62:J63" si="14">H62*I62</f>
        <v>0</v>
      </c>
    </row>
    <row r="63" spans="1:10" x14ac:dyDescent="0.2">
      <c r="A63" s="2"/>
      <c r="B63" s="9"/>
      <c r="C63" s="10"/>
      <c r="D63" s="7"/>
      <c r="E63" s="44"/>
      <c r="F63" s="2" t="s">
        <v>16</v>
      </c>
      <c r="G63" s="7" t="s">
        <v>8</v>
      </c>
      <c r="H63" s="7">
        <v>1</v>
      </c>
      <c r="I63" s="50">
        <f>'Sklady Rekapitulace '!$D$40</f>
        <v>0</v>
      </c>
      <c r="J63" s="26">
        <f t="shared" si="14"/>
        <v>0</v>
      </c>
    </row>
    <row r="64" spans="1:10" x14ac:dyDescent="0.2">
      <c r="A64" s="5"/>
      <c r="C64" s="11" t="s">
        <v>14</v>
      </c>
      <c r="D64" s="8"/>
      <c r="E64" s="45"/>
      <c r="F64" s="6"/>
      <c r="G64" s="8"/>
      <c r="H64" s="8"/>
      <c r="I64" s="51"/>
      <c r="J64" s="27">
        <f>SUM(J61:J63)</f>
        <v>0</v>
      </c>
    </row>
    <row r="65" spans="1:10" x14ac:dyDescent="0.2">
      <c r="A65" s="2"/>
      <c r="B65" s="9" t="s">
        <v>200</v>
      </c>
      <c r="C65" s="12" t="s">
        <v>201</v>
      </c>
      <c r="D65" s="7">
        <v>2</v>
      </c>
      <c r="E65" s="44">
        <v>44627</v>
      </c>
      <c r="F65" s="2" t="s">
        <v>15</v>
      </c>
      <c r="G65" s="7" t="s">
        <v>8</v>
      </c>
      <c r="H65" s="7">
        <v>1</v>
      </c>
      <c r="I65" s="50">
        <f>'Sklady Rekapitulace '!$D$38</f>
        <v>0</v>
      </c>
      <c r="J65" s="26">
        <f>H65*I65</f>
        <v>0</v>
      </c>
    </row>
    <row r="66" spans="1:10" x14ac:dyDescent="0.2">
      <c r="A66" s="2"/>
      <c r="B66" s="9"/>
      <c r="C66" s="10"/>
      <c r="D66" s="7"/>
      <c r="E66" s="44"/>
      <c r="F66" s="2" t="s">
        <v>19</v>
      </c>
      <c r="G66" s="7" t="s">
        <v>2</v>
      </c>
      <c r="H66" s="7">
        <v>4</v>
      </c>
      <c r="I66" s="50">
        <f>'Sklady Rekapitulace '!$D$39</f>
        <v>0</v>
      </c>
      <c r="J66" s="26">
        <f t="shared" ref="J66:J67" si="15">H66*I66</f>
        <v>0</v>
      </c>
    </row>
    <row r="67" spans="1:10" x14ac:dyDescent="0.2">
      <c r="A67" s="2"/>
      <c r="B67" s="9"/>
      <c r="C67" s="10"/>
      <c r="D67" s="7"/>
      <c r="E67" s="44"/>
      <c r="F67" s="2" t="s">
        <v>16</v>
      </c>
      <c r="G67" s="7" t="s">
        <v>8</v>
      </c>
      <c r="H67" s="7">
        <v>1</v>
      </c>
      <c r="I67" s="50">
        <f>'Sklady Rekapitulace '!$D$40</f>
        <v>0</v>
      </c>
      <c r="J67" s="26">
        <f t="shared" si="15"/>
        <v>0</v>
      </c>
    </row>
    <row r="68" spans="1:10" x14ac:dyDescent="0.2">
      <c r="A68" s="5"/>
      <c r="C68" s="11" t="s">
        <v>14</v>
      </c>
      <c r="D68" s="8"/>
      <c r="E68" s="45"/>
      <c r="F68" s="6"/>
      <c r="G68" s="8"/>
      <c r="H68" s="8"/>
      <c r="I68" s="51"/>
      <c r="J68" s="27">
        <f>SUM(J65:J67)</f>
        <v>0</v>
      </c>
    </row>
    <row r="69" spans="1:10" x14ac:dyDescent="0.2">
      <c r="A69" s="2"/>
      <c r="B69" s="9" t="s">
        <v>151</v>
      </c>
      <c r="C69" s="12" t="s">
        <v>202</v>
      </c>
      <c r="D69" s="7">
        <v>2</v>
      </c>
      <c r="E69" s="44">
        <v>44627</v>
      </c>
      <c r="F69" s="2" t="s">
        <v>15</v>
      </c>
      <c r="G69" s="7" t="s">
        <v>8</v>
      </c>
      <c r="H69" s="7">
        <v>1</v>
      </c>
      <c r="I69" s="50">
        <f>'Sklady Rekapitulace '!$D$38</f>
        <v>0</v>
      </c>
      <c r="J69" s="26">
        <f>H69*I69</f>
        <v>0</v>
      </c>
    </row>
    <row r="70" spans="1:10" x14ac:dyDescent="0.2">
      <c r="A70" s="2"/>
      <c r="B70" s="9"/>
      <c r="C70" s="10"/>
      <c r="D70" s="7"/>
      <c r="E70" s="44"/>
      <c r="F70" s="2" t="s">
        <v>19</v>
      </c>
      <c r="G70" s="7" t="s">
        <v>2</v>
      </c>
      <c r="H70" s="7">
        <v>4</v>
      </c>
      <c r="I70" s="50">
        <f>'Sklady Rekapitulace '!$D$39</f>
        <v>0</v>
      </c>
      <c r="J70" s="26">
        <f t="shared" ref="J70:J71" si="16">H70*I70</f>
        <v>0</v>
      </c>
    </row>
    <row r="71" spans="1:10" x14ac:dyDescent="0.2">
      <c r="A71" s="2"/>
      <c r="B71" s="9"/>
      <c r="C71" s="10"/>
      <c r="D71" s="7"/>
      <c r="E71" s="44"/>
      <c r="F71" s="2" t="s">
        <v>16</v>
      </c>
      <c r="G71" s="7" t="s">
        <v>8</v>
      </c>
      <c r="H71" s="7">
        <v>1</v>
      </c>
      <c r="I71" s="50">
        <f>'Sklady Rekapitulace '!$D$40</f>
        <v>0</v>
      </c>
      <c r="J71" s="26">
        <f t="shared" si="16"/>
        <v>0</v>
      </c>
    </row>
    <row r="72" spans="1:10" x14ac:dyDescent="0.2">
      <c r="A72" s="5"/>
      <c r="C72" s="11" t="s">
        <v>14</v>
      </c>
      <c r="D72" s="8"/>
      <c r="E72" s="45"/>
      <c r="F72" s="6"/>
      <c r="G72" s="8"/>
      <c r="H72" s="8"/>
      <c r="I72" s="51"/>
      <c r="J72" s="27">
        <f>SUM(J69:J71)</f>
        <v>0</v>
      </c>
    </row>
    <row r="73" spans="1:10" x14ac:dyDescent="0.2">
      <c r="A73" s="2"/>
      <c r="B73" s="9" t="s">
        <v>153</v>
      </c>
      <c r="C73" s="12" t="s">
        <v>203</v>
      </c>
      <c r="D73" s="7">
        <v>2</v>
      </c>
      <c r="E73" s="44">
        <v>45016</v>
      </c>
      <c r="F73" s="2" t="s">
        <v>15</v>
      </c>
      <c r="G73" s="7" t="s">
        <v>8</v>
      </c>
      <c r="H73" s="7">
        <v>1</v>
      </c>
      <c r="I73" s="50">
        <f>'Sklady Rekapitulace '!$D$38</f>
        <v>0</v>
      </c>
      <c r="J73" s="26">
        <f>H73*I73</f>
        <v>0</v>
      </c>
    </row>
    <row r="74" spans="1:10" x14ac:dyDescent="0.2">
      <c r="A74" s="2"/>
      <c r="B74" s="9"/>
      <c r="C74" s="10"/>
      <c r="D74" s="7"/>
      <c r="E74" s="44"/>
      <c r="F74" s="2" t="s">
        <v>19</v>
      </c>
      <c r="G74" s="7" t="s">
        <v>2</v>
      </c>
      <c r="H74" s="7">
        <v>56</v>
      </c>
      <c r="I74" s="50">
        <f>'Sklady Rekapitulace '!$D$39</f>
        <v>0</v>
      </c>
      <c r="J74" s="26">
        <f t="shared" ref="J74:J75" si="17">H74*I74</f>
        <v>0</v>
      </c>
    </row>
    <row r="75" spans="1:10" x14ac:dyDescent="0.2">
      <c r="A75" s="2"/>
      <c r="B75" s="9"/>
      <c r="C75" s="10"/>
      <c r="D75" s="7"/>
      <c r="E75" s="44"/>
      <c r="F75" s="2" t="s">
        <v>16</v>
      </c>
      <c r="G75" s="7" t="s">
        <v>8</v>
      </c>
      <c r="H75" s="7">
        <v>1</v>
      </c>
      <c r="I75" s="50">
        <f>'Sklady Rekapitulace '!$D$40</f>
        <v>0</v>
      </c>
      <c r="J75" s="26">
        <f t="shared" si="17"/>
        <v>0</v>
      </c>
    </row>
    <row r="76" spans="1:10" x14ac:dyDescent="0.2">
      <c r="A76" s="5"/>
      <c r="C76" s="11" t="s">
        <v>14</v>
      </c>
      <c r="D76" s="8"/>
      <c r="E76" s="45"/>
      <c r="F76" s="6"/>
      <c r="G76" s="8"/>
      <c r="H76" s="8"/>
      <c r="I76" s="51"/>
      <c r="J76" s="27">
        <f>SUM(J73:J75)</f>
        <v>0</v>
      </c>
    </row>
    <row r="77" spans="1:10" x14ac:dyDescent="0.2">
      <c r="A77" s="2"/>
      <c r="B77" s="9" t="s">
        <v>155</v>
      </c>
      <c r="C77" s="12" t="s">
        <v>204</v>
      </c>
      <c r="D77" s="7">
        <v>2</v>
      </c>
      <c r="E77" s="44">
        <v>45016</v>
      </c>
      <c r="F77" s="2" t="s">
        <v>15</v>
      </c>
      <c r="G77" s="7" t="s">
        <v>8</v>
      </c>
      <c r="H77" s="7">
        <v>1</v>
      </c>
      <c r="I77" s="50">
        <f>'Sklady Rekapitulace '!$D$38</f>
        <v>0</v>
      </c>
      <c r="J77" s="26">
        <f>H77*I77</f>
        <v>0</v>
      </c>
    </row>
    <row r="78" spans="1:10" x14ac:dyDescent="0.2">
      <c r="A78" s="2"/>
      <c r="B78" s="9"/>
      <c r="C78" s="10"/>
      <c r="D78" s="7"/>
      <c r="E78" s="44"/>
      <c r="F78" s="2" t="s">
        <v>19</v>
      </c>
      <c r="G78" s="7" t="s">
        <v>2</v>
      </c>
      <c r="H78" s="7">
        <v>8</v>
      </c>
      <c r="I78" s="50">
        <f>'Sklady Rekapitulace '!$D$39</f>
        <v>0</v>
      </c>
      <c r="J78" s="26">
        <f t="shared" ref="J78:J79" si="18">H78*I78</f>
        <v>0</v>
      </c>
    </row>
    <row r="79" spans="1:10" x14ac:dyDescent="0.2">
      <c r="A79" s="2"/>
      <c r="B79" s="9"/>
      <c r="C79" s="10"/>
      <c r="D79" s="7"/>
      <c r="E79" s="44"/>
      <c r="F79" s="2" t="s">
        <v>16</v>
      </c>
      <c r="G79" s="7" t="s">
        <v>8</v>
      </c>
      <c r="H79" s="7">
        <v>1</v>
      </c>
      <c r="I79" s="50">
        <f>'Sklady Rekapitulace '!$D$40</f>
        <v>0</v>
      </c>
      <c r="J79" s="26">
        <f t="shared" si="18"/>
        <v>0</v>
      </c>
    </row>
    <row r="80" spans="1:10" x14ac:dyDescent="0.2">
      <c r="A80" s="5"/>
      <c r="C80" s="11" t="s">
        <v>14</v>
      </c>
      <c r="D80" s="8"/>
      <c r="E80" s="45"/>
      <c r="F80" s="6"/>
      <c r="G80" s="8"/>
      <c r="H80" s="8"/>
      <c r="I80" s="51"/>
      <c r="J80" s="27">
        <f>SUM(J77:J79)</f>
        <v>0</v>
      </c>
    </row>
    <row r="81" spans="1:10" x14ac:dyDescent="0.2">
      <c r="A81" s="2"/>
      <c r="B81" s="9" t="s">
        <v>52</v>
      </c>
      <c r="C81" s="12" t="s">
        <v>205</v>
      </c>
      <c r="D81" s="7">
        <v>2</v>
      </c>
      <c r="E81" s="44">
        <v>45104</v>
      </c>
      <c r="F81" s="2" t="s">
        <v>15</v>
      </c>
      <c r="G81" s="7" t="s">
        <v>8</v>
      </c>
      <c r="H81" s="7">
        <v>1</v>
      </c>
      <c r="I81" s="50">
        <f>'Sklady Rekapitulace '!$D$38</f>
        <v>0</v>
      </c>
      <c r="J81" s="26">
        <f>H81*I81</f>
        <v>0</v>
      </c>
    </row>
    <row r="82" spans="1:10" x14ac:dyDescent="0.2">
      <c r="A82" s="2"/>
      <c r="B82" s="9"/>
      <c r="C82" s="10"/>
      <c r="D82" s="7"/>
      <c r="E82" s="44"/>
      <c r="F82" s="2" t="s">
        <v>19</v>
      </c>
      <c r="G82" s="7" t="s">
        <v>2</v>
      </c>
      <c r="H82" s="7">
        <v>28</v>
      </c>
      <c r="I82" s="50">
        <f>'Sklady Rekapitulace '!$D$39</f>
        <v>0</v>
      </c>
      <c r="J82" s="26">
        <f t="shared" ref="J82:J83" si="19">H82*I82</f>
        <v>0</v>
      </c>
    </row>
    <row r="83" spans="1:10" x14ac:dyDescent="0.2">
      <c r="A83" s="2"/>
      <c r="B83" s="9"/>
      <c r="C83" s="10"/>
      <c r="D83" s="7"/>
      <c r="E83" s="44"/>
      <c r="F83" s="2" t="s">
        <v>16</v>
      </c>
      <c r="G83" s="7" t="s">
        <v>8</v>
      </c>
      <c r="H83" s="7">
        <v>1</v>
      </c>
      <c r="I83" s="50">
        <f>'Sklady Rekapitulace '!$D$40</f>
        <v>0</v>
      </c>
      <c r="J83" s="26">
        <f t="shared" si="19"/>
        <v>0</v>
      </c>
    </row>
    <row r="84" spans="1:10" x14ac:dyDescent="0.2">
      <c r="A84" s="5"/>
      <c r="C84" s="11" t="s">
        <v>14</v>
      </c>
      <c r="D84" s="8"/>
      <c r="E84" s="45"/>
      <c r="F84" s="6"/>
      <c r="G84" s="8"/>
      <c r="H84" s="8"/>
      <c r="I84" s="51"/>
      <c r="J84" s="27">
        <f>SUM(J81:J83)</f>
        <v>0</v>
      </c>
    </row>
    <row r="85" spans="1:10" x14ac:dyDescent="0.2">
      <c r="A85" s="2"/>
      <c r="B85" s="9" t="s">
        <v>157</v>
      </c>
      <c r="C85" s="12" t="s">
        <v>203</v>
      </c>
      <c r="D85" s="7">
        <v>2</v>
      </c>
      <c r="E85" s="44">
        <v>45104</v>
      </c>
      <c r="F85" s="2" t="s">
        <v>15</v>
      </c>
      <c r="G85" s="7" t="s">
        <v>8</v>
      </c>
      <c r="H85" s="7">
        <v>1</v>
      </c>
      <c r="I85" s="50">
        <f>'Sklady Rekapitulace '!$D$38</f>
        <v>0</v>
      </c>
      <c r="J85" s="26">
        <f>H85*I85</f>
        <v>0</v>
      </c>
    </row>
    <row r="86" spans="1:10" x14ac:dyDescent="0.2">
      <c r="A86" s="2"/>
      <c r="B86" s="9"/>
      <c r="C86" s="10"/>
      <c r="D86" s="7"/>
      <c r="E86" s="44"/>
      <c r="F86" s="2" t="s">
        <v>19</v>
      </c>
      <c r="G86" s="7" t="s">
        <v>2</v>
      </c>
      <c r="H86" s="7">
        <v>114</v>
      </c>
      <c r="I86" s="50">
        <f>'Sklady Rekapitulace '!$D$39</f>
        <v>0</v>
      </c>
      <c r="J86" s="26">
        <f t="shared" ref="J86:J87" si="20">H86*I86</f>
        <v>0</v>
      </c>
    </row>
    <row r="87" spans="1:10" x14ac:dyDescent="0.2">
      <c r="A87" s="2"/>
      <c r="B87" s="9"/>
      <c r="C87" s="10"/>
      <c r="D87" s="7"/>
      <c r="E87" s="44"/>
      <c r="F87" s="2" t="s">
        <v>16</v>
      </c>
      <c r="G87" s="7" t="s">
        <v>8</v>
      </c>
      <c r="H87" s="7">
        <v>1</v>
      </c>
      <c r="I87" s="50">
        <f>'Sklady Rekapitulace '!$D$40</f>
        <v>0</v>
      </c>
      <c r="J87" s="26">
        <f t="shared" si="20"/>
        <v>0</v>
      </c>
    </row>
    <row r="88" spans="1:10" x14ac:dyDescent="0.2">
      <c r="A88" s="5"/>
      <c r="C88" s="11" t="s">
        <v>14</v>
      </c>
      <c r="D88" s="8"/>
      <c r="E88" s="45"/>
      <c r="F88" s="6"/>
      <c r="G88" s="8"/>
      <c r="H88" s="8"/>
      <c r="I88" s="51"/>
      <c r="J88" s="27">
        <f>SUM(J85:J87)</f>
        <v>0</v>
      </c>
    </row>
    <row r="89" spans="1:10" x14ac:dyDescent="0.2">
      <c r="A89" s="2"/>
      <c r="B89" s="9" t="s">
        <v>206</v>
      </c>
      <c r="C89" s="12" t="s">
        <v>39</v>
      </c>
      <c r="D89" s="7">
        <v>5</v>
      </c>
      <c r="E89" s="44">
        <v>44354</v>
      </c>
      <c r="F89" s="2" t="s">
        <v>15</v>
      </c>
      <c r="G89" s="7" t="s">
        <v>8</v>
      </c>
      <c r="H89" s="7">
        <v>1</v>
      </c>
      <c r="I89" s="50">
        <f>'Sklady Rekapitulace '!$D$38</f>
        <v>0</v>
      </c>
      <c r="J89" s="26">
        <f>H89*I89</f>
        <v>0</v>
      </c>
    </row>
    <row r="90" spans="1:10" x14ac:dyDescent="0.2">
      <c r="A90" s="2"/>
      <c r="B90" s="9"/>
      <c r="C90" s="10"/>
      <c r="D90" s="7"/>
      <c r="E90" s="44"/>
      <c r="F90" s="2" t="s">
        <v>19</v>
      </c>
      <c r="G90" s="7" t="s">
        <v>2</v>
      </c>
      <c r="H90" s="7">
        <v>2</v>
      </c>
      <c r="I90" s="50">
        <f>'Sklady Rekapitulace '!$D$39</f>
        <v>0</v>
      </c>
      <c r="J90" s="26">
        <f t="shared" ref="J90:J91" si="21">H90*I90</f>
        <v>0</v>
      </c>
    </row>
    <row r="91" spans="1:10" x14ac:dyDescent="0.2">
      <c r="A91" s="2"/>
      <c r="B91" s="9"/>
      <c r="C91" s="10"/>
      <c r="D91" s="7"/>
      <c r="E91" s="44"/>
      <c r="F91" s="2" t="s">
        <v>16</v>
      </c>
      <c r="G91" s="7" t="s">
        <v>8</v>
      </c>
      <c r="H91" s="7">
        <v>1</v>
      </c>
      <c r="I91" s="50">
        <f>'Sklady Rekapitulace '!$D$40</f>
        <v>0</v>
      </c>
      <c r="J91" s="26">
        <f t="shared" si="21"/>
        <v>0</v>
      </c>
    </row>
    <row r="92" spans="1:10" x14ac:dyDescent="0.2">
      <c r="A92" s="5"/>
      <c r="C92" s="11" t="s">
        <v>14</v>
      </c>
      <c r="D92" s="8"/>
      <c r="E92" s="45"/>
      <c r="F92" s="6"/>
      <c r="G92" s="8"/>
      <c r="H92" s="8"/>
      <c r="I92" s="51"/>
      <c r="J92" s="27">
        <f>SUM(J89:J91)</f>
        <v>0</v>
      </c>
    </row>
    <row r="93" spans="1:10" x14ac:dyDescent="0.2">
      <c r="A93" s="2"/>
      <c r="B93" s="9" t="s">
        <v>158</v>
      </c>
      <c r="C93" s="12" t="s">
        <v>207</v>
      </c>
      <c r="D93" s="7">
        <v>5</v>
      </c>
      <c r="E93" s="44">
        <v>44294</v>
      </c>
      <c r="F93" s="2" t="s">
        <v>15</v>
      </c>
      <c r="G93" s="7" t="s">
        <v>8</v>
      </c>
      <c r="H93" s="7">
        <v>1</v>
      </c>
      <c r="I93" s="50">
        <f>'Sklady Rekapitulace '!$D$38</f>
        <v>0</v>
      </c>
      <c r="J93" s="26">
        <f>H93*I93</f>
        <v>0</v>
      </c>
    </row>
    <row r="94" spans="1:10" x14ac:dyDescent="0.2">
      <c r="A94" s="2"/>
      <c r="B94" s="9"/>
      <c r="C94" s="10"/>
      <c r="D94" s="7"/>
      <c r="E94" s="44"/>
      <c r="F94" s="2" t="s">
        <v>19</v>
      </c>
      <c r="G94" s="7" t="s">
        <v>2</v>
      </c>
      <c r="H94" s="7">
        <v>4</v>
      </c>
      <c r="I94" s="50">
        <f>'Sklady Rekapitulace '!$D$39</f>
        <v>0</v>
      </c>
      <c r="J94" s="26">
        <f t="shared" ref="J94:J95" si="22">H94*I94</f>
        <v>0</v>
      </c>
    </row>
    <row r="95" spans="1:10" x14ac:dyDescent="0.2">
      <c r="A95" s="2"/>
      <c r="B95" s="9"/>
      <c r="C95" s="10"/>
      <c r="D95" s="7"/>
      <c r="E95" s="44"/>
      <c r="F95" s="2" t="s">
        <v>16</v>
      </c>
      <c r="G95" s="7" t="s">
        <v>8</v>
      </c>
      <c r="H95" s="7">
        <v>1</v>
      </c>
      <c r="I95" s="50">
        <f>'Sklady Rekapitulace '!$D$40</f>
        <v>0</v>
      </c>
      <c r="J95" s="26">
        <f t="shared" si="22"/>
        <v>0</v>
      </c>
    </row>
    <row r="96" spans="1:10" x14ac:dyDescent="0.2">
      <c r="A96" s="5"/>
      <c r="C96" s="11" t="s">
        <v>14</v>
      </c>
      <c r="D96" s="8"/>
      <c r="E96" s="45"/>
      <c r="F96" s="6"/>
      <c r="G96" s="8"/>
      <c r="H96" s="8"/>
      <c r="I96" s="51"/>
      <c r="J96" s="27">
        <f>SUM(J93:J95)</f>
        <v>0</v>
      </c>
    </row>
    <row r="97" spans="1:10" x14ac:dyDescent="0.2">
      <c r="A97" s="2"/>
      <c r="B97" s="9" t="s">
        <v>159</v>
      </c>
      <c r="C97" s="12" t="s">
        <v>208</v>
      </c>
      <c r="D97" s="7">
        <v>5</v>
      </c>
      <c r="E97" s="44">
        <v>44105</v>
      </c>
      <c r="F97" s="2" t="s">
        <v>15</v>
      </c>
      <c r="G97" s="7" t="s">
        <v>8</v>
      </c>
      <c r="H97" s="7">
        <v>1</v>
      </c>
      <c r="I97" s="50">
        <f>'Sklady Rekapitulace '!$D$38</f>
        <v>0</v>
      </c>
      <c r="J97" s="26">
        <f>H97*I97</f>
        <v>0</v>
      </c>
    </row>
    <row r="98" spans="1:10" x14ac:dyDescent="0.2">
      <c r="A98" s="2"/>
      <c r="B98" s="9"/>
      <c r="C98" s="10"/>
      <c r="D98" s="7"/>
      <c r="E98" s="44"/>
      <c r="F98" s="2" t="s">
        <v>19</v>
      </c>
      <c r="G98" s="7" t="s">
        <v>2</v>
      </c>
      <c r="H98" s="7">
        <v>8</v>
      </c>
      <c r="I98" s="50">
        <f>'Sklady Rekapitulace '!$D$39</f>
        <v>0</v>
      </c>
      <c r="J98" s="26">
        <f t="shared" ref="J98:J99" si="23">H98*I98</f>
        <v>0</v>
      </c>
    </row>
    <row r="99" spans="1:10" x14ac:dyDescent="0.2">
      <c r="A99" s="2"/>
      <c r="B99" s="9"/>
      <c r="C99" s="10"/>
      <c r="D99" s="7"/>
      <c r="E99" s="44"/>
      <c r="F99" s="2" t="s">
        <v>16</v>
      </c>
      <c r="G99" s="7" t="s">
        <v>8</v>
      </c>
      <c r="H99" s="7">
        <v>1</v>
      </c>
      <c r="I99" s="50">
        <f>'Sklady Rekapitulace '!$D$40</f>
        <v>0</v>
      </c>
      <c r="J99" s="26">
        <f t="shared" si="23"/>
        <v>0</v>
      </c>
    </row>
    <row r="100" spans="1:10" x14ac:dyDescent="0.2">
      <c r="A100" s="5"/>
      <c r="C100" s="11" t="s">
        <v>14</v>
      </c>
      <c r="D100" s="8"/>
      <c r="E100" s="45"/>
      <c r="F100" s="6"/>
      <c r="G100" s="8"/>
      <c r="H100" s="8"/>
      <c r="I100" s="51"/>
      <c r="J100" s="27">
        <f>SUM(J97:J99)</f>
        <v>0</v>
      </c>
    </row>
    <row r="101" spans="1:10" x14ac:dyDescent="0.2">
      <c r="A101" s="2"/>
      <c r="B101" s="9" t="s">
        <v>160</v>
      </c>
      <c r="C101" s="12" t="s">
        <v>209</v>
      </c>
      <c r="D101" s="7">
        <v>2</v>
      </c>
      <c r="E101" s="44">
        <v>44105</v>
      </c>
      <c r="F101" s="2" t="s">
        <v>15</v>
      </c>
      <c r="G101" s="7" t="s">
        <v>8</v>
      </c>
      <c r="H101" s="7">
        <v>1</v>
      </c>
      <c r="I101" s="50">
        <f>'Sklady Rekapitulace '!$D$38</f>
        <v>0</v>
      </c>
      <c r="J101" s="26">
        <f>H101*I101</f>
        <v>0</v>
      </c>
    </row>
    <row r="102" spans="1:10" x14ac:dyDescent="0.2">
      <c r="A102" s="2"/>
      <c r="B102" s="9"/>
      <c r="C102" s="10"/>
      <c r="D102" s="7"/>
      <c r="E102" s="44"/>
      <c r="F102" s="2" t="s">
        <v>19</v>
      </c>
      <c r="G102" s="7" t="s">
        <v>2</v>
      </c>
      <c r="H102" s="7">
        <v>28</v>
      </c>
      <c r="I102" s="50">
        <f>'Sklady Rekapitulace '!$D$39</f>
        <v>0</v>
      </c>
      <c r="J102" s="26">
        <f t="shared" ref="J102:J103" si="24">H102*I102</f>
        <v>0</v>
      </c>
    </row>
    <row r="103" spans="1:10" x14ac:dyDescent="0.2">
      <c r="A103" s="2"/>
      <c r="B103" s="9"/>
      <c r="C103" s="10"/>
      <c r="D103" s="7"/>
      <c r="E103" s="44"/>
      <c r="F103" s="2" t="s">
        <v>16</v>
      </c>
      <c r="G103" s="7" t="s">
        <v>8</v>
      </c>
      <c r="H103" s="7">
        <v>1</v>
      </c>
      <c r="I103" s="50">
        <f>'Sklady Rekapitulace '!$D$40</f>
        <v>0</v>
      </c>
      <c r="J103" s="26">
        <f t="shared" si="24"/>
        <v>0</v>
      </c>
    </row>
    <row r="104" spans="1:10" x14ac:dyDescent="0.2">
      <c r="A104" s="5"/>
      <c r="C104" s="11" t="s">
        <v>14</v>
      </c>
      <c r="D104" s="8"/>
      <c r="E104" s="45"/>
      <c r="F104" s="6"/>
      <c r="G104" s="8"/>
      <c r="H104" s="8"/>
      <c r="I104" s="51"/>
      <c r="J104" s="27">
        <f>SUM(J101:J103)</f>
        <v>0</v>
      </c>
    </row>
    <row r="105" spans="1:10" x14ac:dyDescent="0.2">
      <c r="A105" s="2"/>
      <c r="B105" s="9" t="s">
        <v>162</v>
      </c>
      <c r="C105" s="12" t="s">
        <v>210</v>
      </c>
      <c r="D105" s="7">
        <v>2</v>
      </c>
      <c r="E105" s="44">
        <v>44627</v>
      </c>
      <c r="F105" s="2" t="s">
        <v>15</v>
      </c>
      <c r="G105" s="7" t="s">
        <v>8</v>
      </c>
      <c r="H105" s="7">
        <v>1</v>
      </c>
      <c r="I105" s="50">
        <f>'Sklady Rekapitulace '!$D$38</f>
        <v>0</v>
      </c>
      <c r="J105" s="26">
        <f>H105*I105</f>
        <v>0</v>
      </c>
    </row>
    <row r="106" spans="1:10" x14ac:dyDescent="0.2">
      <c r="A106" s="2"/>
      <c r="B106" s="9"/>
      <c r="C106" s="10"/>
      <c r="D106" s="7"/>
      <c r="E106" s="44"/>
      <c r="F106" s="2" t="s">
        <v>19</v>
      </c>
      <c r="G106" s="7" t="s">
        <v>2</v>
      </c>
      <c r="H106" s="7">
        <v>18</v>
      </c>
      <c r="I106" s="50">
        <f>'Sklady Rekapitulace '!$D$39</f>
        <v>0</v>
      </c>
      <c r="J106" s="26">
        <f t="shared" ref="J106:J107" si="25">H106*I106</f>
        <v>0</v>
      </c>
    </row>
    <row r="107" spans="1:10" x14ac:dyDescent="0.2">
      <c r="A107" s="2"/>
      <c r="B107" s="9"/>
      <c r="C107" s="10"/>
      <c r="D107" s="7"/>
      <c r="E107" s="44"/>
      <c r="F107" s="2" t="s">
        <v>16</v>
      </c>
      <c r="G107" s="7" t="s">
        <v>8</v>
      </c>
      <c r="H107" s="7">
        <v>1</v>
      </c>
      <c r="I107" s="50">
        <f>'Sklady Rekapitulace '!$D$40</f>
        <v>0</v>
      </c>
      <c r="J107" s="26">
        <f t="shared" si="25"/>
        <v>0</v>
      </c>
    </row>
    <row r="108" spans="1:10" x14ac:dyDescent="0.2">
      <c r="A108" s="5"/>
      <c r="C108" s="11" t="s">
        <v>14</v>
      </c>
      <c r="D108" s="8"/>
      <c r="E108" s="45"/>
      <c r="F108" s="6"/>
      <c r="G108" s="8"/>
      <c r="H108" s="8"/>
      <c r="I108" s="51"/>
      <c r="J108" s="27">
        <f>SUM(J105:J107)</f>
        <v>0</v>
      </c>
    </row>
    <row r="109" spans="1:10" x14ac:dyDescent="0.2">
      <c r="A109" s="2"/>
      <c r="B109" s="9" t="s">
        <v>164</v>
      </c>
      <c r="C109" s="12" t="s">
        <v>84</v>
      </c>
      <c r="D109" s="7">
        <v>5</v>
      </c>
      <c r="E109" s="44">
        <v>44294</v>
      </c>
      <c r="F109" s="2" t="s">
        <v>15</v>
      </c>
      <c r="G109" s="7" t="s">
        <v>8</v>
      </c>
      <c r="H109" s="7">
        <v>1</v>
      </c>
      <c r="I109" s="50">
        <f>'Sklady Rekapitulace '!$D$38</f>
        <v>0</v>
      </c>
      <c r="J109" s="26">
        <f>H109*I109</f>
        <v>0</v>
      </c>
    </row>
    <row r="110" spans="1:10" x14ac:dyDescent="0.2">
      <c r="A110" s="2"/>
      <c r="B110" s="9"/>
      <c r="C110" s="10"/>
      <c r="D110" s="7"/>
      <c r="E110" s="44"/>
      <c r="F110" s="2" t="s">
        <v>19</v>
      </c>
      <c r="G110" s="7" t="s">
        <v>2</v>
      </c>
      <c r="H110" s="7">
        <v>12</v>
      </c>
      <c r="I110" s="50">
        <f>'Sklady Rekapitulace '!$D$39</f>
        <v>0</v>
      </c>
      <c r="J110" s="26">
        <f t="shared" ref="J110:J111" si="26">H110*I110</f>
        <v>0</v>
      </c>
    </row>
    <row r="111" spans="1:10" x14ac:dyDescent="0.2">
      <c r="A111" s="2"/>
      <c r="B111" s="9"/>
      <c r="C111" s="10"/>
      <c r="D111" s="7"/>
      <c r="E111" s="44"/>
      <c r="F111" s="2" t="s">
        <v>16</v>
      </c>
      <c r="G111" s="7" t="s">
        <v>8</v>
      </c>
      <c r="H111" s="7">
        <v>1</v>
      </c>
      <c r="I111" s="50">
        <f>'Sklady Rekapitulace '!$D$40</f>
        <v>0</v>
      </c>
      <c r="J111" s="26">
        <f t="shared" si="26"/>
        <v>0</v>
      </c>
    </row>
    <row r="112" spans="1:10" x14ac:dyDescent="0.2">
      <c r="A112" s="5"/>
      <c r="C112" s="11" t="s">
        <v>14</v>
      </c>
      <c r="D112" s="8"/>
      <c r="E112" s="45"/>
      <c r="F112" s="6"/>
      <c r="G112" s="8"/>
      <c r="H112" s="8"/>
      <c r="I112" s="51"/>
      <c r="J112" s="27">
        <f>SUM(J109:J111)</f>
        <v>0</v>
      </c>
    </row>
    <row r="113" spans="1:10" x14ac:dyDescent="0.2">
      <c r="A113" s="2"/>
      <c r="B113" s="9" t="s">
        <v>165</v>
      </c>
      <c r="C113" s="12" t="s">
        <v>211</v>
      </c>
      <c r="D113" s="7">
        <v>2</v>
      </c>
      <c r="E113" s="44">
        <v>44627</v>
      </c>
      <c r="F113" s="2" t="s">
        <v>15</v>
      </c>
      <c r="G113" s="7" t="s">
        <v>8</v>
      </c>
      <c r="H113" s="7">
        <v>1</v>
      </c>
      <c r="I113" s="50">
        <f>'Sklady Rekapitulace '!$D$38</f>
        <v>0</v>
      </c>
      <c r="J113" s="26">
        <f>H113*I113</f>
        <v>0</v>
      </c>
    </row>
    <row r="114" spans="1:10" x14ac:dyDescent="0.2">
      <c r="A114" s="2"/>
      <c r="B114" s="9"/>
      <c r="C114" s="10"/>
      <c r="D114" s="7"/>
      <c r="E114" s="44"/>
      <c r="F114" s="2" t="s">
        <v>19</v>
      </c>
      <c r="G114" s="7" t="s">
        <v>2</v>
      </c>
      <c r="H114" s="7">
        <v>40</v>
      </c>
      <c r="I114" s="50">
        <f>'Sklady Rekapitulace '!$D$39</f>
        <v>0</v>
      </c>
      <c r="J114" s="26">
        <f t="shared" ref="J114:J115" si="27">H114*I114</f>
        <v>0</v>
      </c>
    </row>
    <row r="115" spans="1:10" x14ac:dyDescent="0.2">
      <c r="A115" s="2"/>
      <c r="B115" s="9"/>
      <c r="C115" s="10"/>
      <c r="D115" s="7"/>
      <c r="E115" s="44"/>
      <c r="F115" s="2" t="s">
        <v>16</v>
      </c>
      <c r="G115" s="7" t="s">
        <v>8</v>
      </c>
      <c r="H115" s="7">
        <v>1</v>
      </c>
      <c r="I115" s="50">
        <f>'Sklady Rekapitulace '!$D$40</f>
        <v>0</v>
      </c>
      <c r="J115" s="26">
        <f t="shared" si="27"/>
        <v>0</v>
      </c>
    </row>
    <row r="116" spans="1:10" x14ac:dyDescent="0.2">
      <c r="A116" s="5"/>
      <c r="C116" s="11" t="s">
        <v>14</v>
      </c>
      <c r="D116" s="8"/>
      <c r="E116" s="45"/>
      <c r="F116" s="6"/>
      <c r="G116" s="8"/>
      <c r="H116" s="8"/>
      <c r="I116" s="51"/>
      <c r="J116" s="27">
        <f>SUM(J113:J115)</f>
        <v>0</v>
      </c>
    </row>
    <row r="117" spans="1:10" x14ac:dyDescent="0.2">
      <c r="A117" s="2"/>
      <c r="B117" s="9" t="s">
        <v>167</v>
      </c>
      <c r="C117" s="12" t="s">
        <v>168</v>
      </c>
      <c r="D117" s="7">
        <v>2</v>
      </c>
      <c r="E117" s="44">
        <v>44627</v>
      </c>
      <c r="F117" s="2" t="s">
        <v>15</v>
      </c>
      <c r="G117" s="7" t="s">
        <v>8</v>
      </c>
      <c r="H117" s="7">
        <v>1</v>
      </c>
      <c r="I117" s="50">
        <f>'Sklady Rekapitulace '!$D$38</f>
        <v>0</v>
      </c>
      <c r="J117" s="26">
        <f>H117*I117</f>
        <v>0</v>
      </c>
    </row>
    <row r="118" spans="1:10" x14ac:dyDescent="0.2">
      <c r="A118" s="2"/>
      <c r="B118" s="9"/>
      <c r="C118" s="10"/>
      <c r="D118" s="7"/>
      <c r="E118" s="44"/>
      <c r="F118" s="2" t="s">
        <v>19</v>
      </c>
      <c r="G118" s="7" t="s">
        <v>2</v>
      </c>
      <c r="H118" s="7">
        <v>12</v>
      </c>
      <c r="I118" s="50">
        <f>'Sklady Rekapitulace '!$D$39</f>
        <v>0</v>
      </c>
      <c r="J118" s="26">
        <f t="shared" ref="J118:J119" si="28">H118*I118</f>
        <v>0</v>
      </c>
    </row>
    <row r="119" spans="1:10" x14ac:dyDescent="0.2">
      <c r="A119" s="2"/>
      <c r="B119" s="9"/>
      <c r="C119" s="10"/>
      <c r="D119" s="7"/>
      <c r="E119" s="44"/>
      <c r="F119" s="2" t="s">
        <v>16</v>
      </c>
      <c r="G119" s="7" t="s">
        <v>8</v>
      </c>
      <c r="H119" s="7">
        <v>1</v>
      </c>
      <c r="I119" s="50">
        <f>'Sklady Rekapitulace '!$D$40</f>
        <v>0</v>
      </c>
      <c r="J119" s="26">
        <f t="shared" si="28"/>
        <v>0</v>
      </c>
    </row>
    <row r="120" spans="1:10" x14ac:dyDescent="0.2">
      <c r="A120" s="5"/>
      <c r="C120" s="11" t="s">
        <v>14</v>
      </c>
      <c r="D120" s="8"/>
      <c r="E120" s="45"/>
      <c r="F120" s="6"/>
      <c r="G120" s="8"/>
      <c r="H120" s="8"/>
      <c r="I120" s="51"/>
      <c r="J120" s="27">
        <f>SUM(J117:J119)</f>
        <v>0</v>
      </c>
    </row>
    <row r="121" spans="1:10" x14ac:dyDescent="0.2">
      <c r="A121" s="2"/>
      <c r="B121" s="9" t="s">
        <v>169</v>
      </c>
      <c r="C121" s="12" t="s">
        <v>94</v>
      </c>
      <c r="D121" s="7">
        <v>2</v>
      </c>
      <c r="E121" s="44">
        <v>44627</v>
      </c>
      <c r="F121" s="2" t="s">
        <v>15</v>
      </c>
      <c r="G121" s="7" t="s">
        <v>8</v>
      </c>
      <c r="H121" s="7">
        <v>1</v>
      </c>
      <c r="I121" s="50">
        <f>'Sklady Rekapitulace '!$D$38</f>
        <v>0</v>
      </c>
      <c r="J121" s="26">
        <f>H121*I121</f>
        <v>0</v>
      </c>
    </row>
    <row r="122" spans="1:10" x14ac:dyDescent="0.2">
      <c r="A122" s="2"/>
      <c r="B122" s="9"/>
      <c r="C122" s="10"/>
      <c r="D122" s="7"/>
      <c r="E122" s="44"/>
      <c r="F122" s="2" t="s">
        <v>19</v>
      </c>
      <c r="G122" s="7" t="s">
        <v>2</v>
      </c>
      <c r="H122" s="7">
        <v>10</v>
      </c>
      <c r="I122" s="50">
        <f>'Sklady Rekapitulace '!$D$39</f>
        <v>0</v>
      </c>
      <c r="J122" s="26">
        <f t="shared" ref="J122:J123" si="29">H122*I122</f>
        <v>0</v>
      </c>
    </row>
    <row r="123" spans="1:10" x14ac:dyDescent="0.2">
      <c r="A123" s="2"/>
      <c r="B123" s="9"/>
      <c r="C123" s="10"/>
      <c r="D123" s="7"/>
      <c r="E123" s="44"/>
      <c r="F123" s="2" t="s">
        <v>16</v>
      </c>
      <c r="G123" s="7" t="s">
        <v>8</v>
      </c>
      <c r="H123" s="7">
        <v>1</v>
      </c>
      <c r="I123" s="50">
        <f>'Sklady Rekapitulace '!$D$40</f>
        <v>0</v>
      </c>
      <c r="J123" s="26">
        <f t="shared" si="29"/>
        <v>0</v>
      </c>
    </row>
    <row r="124" spans="1:10" x14ac:dyDescent="0.2">
      <c r="A124" s="5"/>
      <c r="C124" s="11" t="s">
        <v>14</v>
      </c>
      <c r="D124" s="8"/>
      <c r="E124" s="45"/>
      <c r="F124" s="6"/>
      <c r="G124" s="8"/>
      <c r="H124" s="8"/>
      <c r="I124" s="51"/>
      <c r="J124" s="27">
        <f>SUM(J121:J123)</f>
        <v>0</v>
      </c>
    </row>
    <row r="125" spans="1:10" x14ac:dyDescent="0.2">
      <c r="A125" s="2"/>
      <c r="B125" s="9" t="s">
        <v>228</v>
      </c>
      <c r="C125" s="12" t="s">
        <v>212</v>
      </c>
      <c r="D125" s="7">
        <v>5</v>
      </c>
      <c r="E125" s="44">
        <v>44627</v>
      </c>
      <c r="F125" s="2" t="s">
        <v>15</v>
      </c>
      <c r="G125" s="7" t="s">
        <v>8</v>
      </c>
      <c r="H125" s="7">
        <v>1</v>
      </c>
      <c r="I125" s="50">
        <f>'Sklady Rekapitulace '!$D$38</f>
        <v>0</v>
      </c>
      <c r="J125" s="26">
        <f>H125*I125</f>
        <v>0</v>
      </c>
    </row>
    <row r="126" spans="1:10" x14ac:dyDescent="0.2">
      <c r="A126" s="2"/>
      <c r="B126" s="9"/>
      <c r="C126" s="10"/>
      <c r="D126" s="7"/>
      <c r="E126" s="44"/>
      <c r="F126" s="2" t="s">
        <v>19</v>
      </c>
      <c r="G126" s="7" t="s">
        <v>2</v>
      </c>
      <c r="H126" s="7">
        <v>4</v>
      </c>
      <c r="I126" s="50">
        <f>'Sklady Rekapitulace '!$D$39</f>
        <v>0</v>
      </c>
      <c r="J126" s="26">
        <f t="shared" ref="J126:J127" si="30">H126*I126</f>
        <v>0</v>
      </c>
    </row>
    <row r="127" spans="1:10" x14ac:dyDescent="0.2">
      <c r="A127" s="2"/>
      <c r="B127" s="9"/>
      <c r="C127" s="10"/>
      <c r="D127" s="7"/>
      <c r="E127" s="44"/>
      <c r="F127" s="2" t="s">
        <v>16</v>
      </c>
      <c r="G127" s="7" t="s">
        <v>8</v>
      </c>
      <c r="H127" s="7">
        <v>1</v>
      </c>
      <c r="I127" s="50">
        <f>'Sklady Rekapitulace '!$D$40</f>
        <v>0</v>
      </c>
      <c r="J127" s="26">
        <f t="shared" si="30"/>
        <v>0</v>
      </c>
    </row>
    <row r="128" spans="1:10" x14ac:dyDescent="0.2">
      <c r="A128" s="5"/>
      <c r="C128" s="11" t="s">
        <v>14</v>
      </c>
      <c r="D128" s="8"/>
      <c r="E128" s="45"/>
      <c r="F128" s="6"/>
      <c r="G128" s="8"/>
      <c r="H128" s="8"/>
      <c r="I128" s="51"/>
      <c r="J128" s="27">
        <f>SUM(J125:J127)</f>
        <v>0</v>
      </c>
    </row>
    <row r="129" spans="1:10" x14ac:dyDescent="0.2">
      <c r="A129" s="2"/>
      <c r="B129" s="9" t="s">
        <v>61</v>
      </c>
      <c r="C129" s="12" t="s">
        <v>213</v>
      </c>
      <c r="D129" s="7">
        <v>5</v>
      </c>
      <c r="E129" s="44">
        <v>44294</v>
      </c>
      <c r="F129" s="2" t="s">
        <v>15</v>
      </c>
      <c r="G129" s="7" t="s">
        <v>8</v>
      </c>
      <c r="H129" s="7">
        <v>1</v>
      </c>
      <c r="I129" s="50">
        <f>'Sklady Rekapitulace '!$D$38</f>
        <v>0</v>
      </c>
      <c r="J129" s="26">
        <f>H129*I129</f>
        <v>0</v>
      </c>
    </row>
    <row r="130" spans="1:10" x14ac:dyDescent="0.2">
      <c r="A130" s="2"/>
      <c r="B130" s="9"/>
      <c r="C130" s="10"/>
      <c r="D130" s="7"/>
      <c r="E130" s="44"/>
      <c r="F130" s="2" t="s">
        <v>19</v>
      </c>
      <c r="G130" s="7" t="s">
        <v>2</v>
      </c>
      <c r="H130" s="7">
        <v>5</v>
      </c>
      <c r="I130" s="50">
        <f>'Sklady Rekapitulace '!$D$39</f>
        <v>0</v>
      </c>
      <c r="J130" s="26">
        <f t="shared" ref="J130:J131" si="31">H130*I130</f>
        <v>0</v>
      </c>
    </row>
    <row r="131" spans="1:10" x14ac:dyDescent="0.2">
      <c r="A131" s="2"/>
      <c r="B131" s="9"/>
      <c r="C131" s="10"/>
      <c r="D131" s="7"/>
      <c r="E131" s="44"/>
      <c r="F131" s="2" t="s">
        <v>16</v>
      </c>
      <c r="G131" s="7" t="s">
        <v>8</v>
      </c>
      <c r="H131" s="7">
        <v>1</v>
      </c>
      <c r="I131" s="50">
        <f>'Sklady Rekapitulace '!$D$40</f>
        <v>0</v>
      </c>
      <c r="J131" s="26">
        <f t="shared" si="31"/>
        <v>0</v>
      </c>
    </row>
    <row r="132" spans="1:10" x14ac:dyDescent="0.2">
      <c r="A132" s="5"/>
      <c r="C132" s="11" t="s">
        <v>14</v>
      </c>
      <c r="D132" s="8"/>
      <c r="E132" s="45"/>
      <c r="F132" s="6"/>
      <c r="G132" s="8"/>
      <c r="H132" s="8"/>
      <c r="I132" s="51"/>
      <c r="J132" s="27">
        <f>SUM(J129:J131)</f>
        <v>0</v>
      </c>
    </row>
    <row r="133" spans="1:10" x14ac:dyDescent="0.2">
      <c r="A133" s="2"/>
      <c r="B133" s="9" t="s">
        <v>214</v>
      </c>
      <c r="C133" s="12" t="s">
        <v>215</v>
      </c>
      <c r="D133" s="7">
        <v>5</v>
      </c>
      <c r="E133" s="44">
        <v>44105</v>
      </c>
      <c r="F133" s="2" t="s">
        <v>15</v>
      </c>
      <c r="G133" s="7" t="s">
        <v>8</v>
      </c>
      <c r="H133" s="7">
        <v>1</v>
      </c>
      <c r="I133" s="50">
        <f>'Sklady Rekapitulace '!$D$38</f>
        <v>0</v>
      </c>
      <c r="J133" s="26">
        <f>H133*I133</f>
        <v>0</v>
      </c>
    </row>
    <row r="134" spans="1:10" x14ac:dyDescent="0.2">
      <c r="A134" s="2"/>
      <c r="B134" s="9"/>
      <c r="C134" s="10"/>
      <c r="D134" s="7"/>
      <c r="E134" s="44"/>
      <c r="F134" s="2" t="s">
        <v>19</v>
      </c>
      <c r="G134" s="7" t="s">
        <v>2</v>
      </c>
      <c r="H134" s="7">
        <v>12</v>
      </c>
      <c r="I134" s="50">
        <f>'Sklady Rekapitulace '!$D$39</f>
        <v>0</v>
      </c>
      <c r="J134" s="26">
        <f t="shared" ref="J134:J135" si="32">H134*I134</f>
        <v>0</v>
      </c>
    </row>
    <row r="135" spans="1:10" x14ac:dyDescent="0.2">
      <c r="A135" s="2"/>
      <c r="B135" s="9"/>
      <c r="C135" s="10"/>
      <c r="D135" s="7"/>
      <c r="E135" s="44"/>
      <c r="F135" s="2" t="s">
        <v>16</v>
      </c>
      <c r="G135" s="7" t="s">
        <v>8</v>
      </c>
      <c r="H135" s="7">
        <v>1</v>
      </c>
      <c r="I135" s="50">
        <f>'Sklady Rekapitulace '!$D$40</f>
        <v>0</v>
      </c>
      <c r="J135" s="26">
        <f t="shared" si="32"/>
        <v>0</v>
      </c>
    </row>
    <row r="136" spans="1:10" x14ac:dyDescent="0.2">
      <c r="A136" s="5"/>
      <c r="C136" s="11" t="s">
        <v>14</v>
      </c>
      <c r="D136" s="8"/>
      <c r="E136" s="45"/>
      <c r="F136" s="6"/>
      <c r="G136" s="8"/>
      <c r="H136" s="8"/>
      <c r="I136" s="51"/>
      <c r="J136" s="27">
        <f>SUM(J133:J135)</f>
        <v>0</v>
      </c>
    </row>
    <row r="137" spans="1:10" x14ac:dyDescent="0.2">
      <c r="A137" s="2"/>
      <c r="B137" s="9" t="s">
        <v>63</v>
      </c>
      <c r="C137" s="12" t="s">
        <v>216</v>
      </c>
      <c r="D137" s="7">
        <v>2</v>
      </c>
      <c r="E137" s="44">
        <v>45061</v>
      </c>
      <c r="F137" s="2" t="s">
        <v>15</v>
      </c>
      <c r="G137" s="7" t="s">
        <v>8</v>
      </c>
      <c r="H137" s="7">
        <v>1</v>
      </c>
      <c r="I137" s="50">
        <f>'Sklady Rekapitulace '!$D$38</f>
        <v>0</v>
      </c>
      <c r="J137" s="26">
        <f>H137*I137</f>
        <v>0</v>
      </c>
    </row>
    <row r="138" spans="1:10" x14ac:dyDescent="0.2">
      <c r="A138" s="2"/>
      <c r="B138" s="9"/>
      <c r="C138" s="10"/>
      <c r="D138" s="7"/>
      <c r="E138" s="44"/>
      <c r="F138" s="2" t="s">
        <v>19</v>
      </c>
      <c r="G138" s="7" t="s">
        <v>2</v>
      </c>
      <c r="H138" s="7">
        <v>16</v>
      </c>
      <c r="I138" s="50">
        <f>'Sklady Rekapitulace '!$D$39</f>
        <v>0</v>
      </c>
      <c r="J138" s="26">
        <f t="shared" ref="J138:J139" si="33">H138*I138</f>
        <v>0</v>
      </c>
    </row>
    <row r="139" spans="1:10" x14ac:dyDescent="0.2">
      <c r="A139" s="2"/>
      <c r="B139" s="9"/>
      <c r="C139" s="10"/>
      <c r="D139" s="7"/>
      <c r="E139" s="44"/>
      <c r="F139" s="2" t="s">
        <v>16</v>
      </c>
      <c r="G139" s="7" t="s">
        <v>8</v>
      </c>
      <c r="H139" s="7">
        <v>1</v>
      </c>
      <c r="I139" s="50">
        <f>'Sklady Rekapitulace '!$D$40</f>
        <v>0</v>
      </c>
      <c r="J139" s="26">
        <f t="shared" si="33"/>
        <v>0</v>
      </c>
    </row>
    <row r="140" spans="1:10" x14ac:dyDescent="0.2">
      <c r="A140" s="5"/>
      <c r="C140" s="11" t="s">
        <v>14</v>
      </c>
      <c r="D140" s="8"/>
      <c r="E140" s="45"/>
      <c r="F140" s="6"/>
      <c r="G140" s="8"/>
      <c r="H140" s="8"/>
      <c r="I140" s="51"/>
      <c r="J140" s="27">
        <f>SUM(J137:J139)</f>
        <v>0</v>
      </c>
    </row>
    <row r="141" spans="1:10" x14ac:dyDescent="0.2">
      <c r="A141" s="2"/>
      <c r="B141" s="9" t="s">
        <v>217</v>
      </c>
      <c r="C141" s="12" t="s">
        <v>174</v>
      </c>
      <c r="D141" s="7">
        <v>5</v>
      </c>
      <c r="E141" s="44">
        <v>44105</v>
      </c>
      <c r="F141" s="2" t="s">
        <v>15</v>
      </c>
      <c r="G141" s="7" t="s">
        <v>8</v>
      </c>
      <c r="H141" s="7">
        <v>1</v>
      </c>
      <c r="I141" s="50">
        <f>'Sklady Rekapitulace '!$D$38</f>
        <v>0</v>
      </c>
      <c r="J141" s="26">
        <f>H141*I141</f>
        <v>0</v>
      </c>
    </row>
    <row r="142" spans="1:10" x14ac:dyDescent="0.2">
      <c r="A142" s="2"/>
      <c r="B142" s="9"/>
      <c r="C142" s="10"/>
      <c r="D142" s="7"/>
      <c r="E142" s="44"/>
      <c r="F142" s="2" t="s">
        <v>19</v>
      </c>
      <c r="G142" s="7" t="s">
        <v>2</v>
      </c>
      <c r="H142" s="7">
        <v>11</v>
      </c>
      <c r="I142" s="50">
        <f>'Sklady Rekapitulace '!$D$39</f>
        <v>0</v>
      </c>
      <c r="J142" s="26">
        <f t="shared" ref="J142:J143" si="34">H142*I142</f>
        <v>0</v>
      </c>
    </row>
    <row r="143" spans="1:10" x14ac:dyDescent="0.2">
      <c r="A143" s="2"/>
      <c r="B143" s="9"/>
      <c r="C143" s="10"/>
      <c r="D143" s="7"/>
      <c r="E143" s="44"/>
      <c r="F143" s="2" t="s">
        <v>16</v>
      </c>
      <c r="G143" s="7" t="s">
        <v>8</v>
      </c>
      <c r="H143" s="7">
        <v>1</v>
      </c>
      <c r="I143" s="50">
        <f>'Sklady Rekapitulace '!$D$40</f>
        <v>0</v>
      </c>
      <c r="J143" s="26">
        <f t="shared" si="34"/>
        <v>0</v>
      </c>
    </row>
    <row r="144" spans="1:10" x14ac:dyDescent="0.2">
      <c r="A144" s="5"/>
      <c r="C144" s="11" t="s">
        <v>14</v>
      </c>
      <c r="D144" s="8"/>
      <c r="E144" s="45"/>
      <c r="F144" s="6"/>
      <c r="G144" s="8"/>
      <c r="H144" s="8"/>
      <c r="I144" s="51"/>
      <c r="J144" s="27">
        <f>SUM(J141:J143)</f>
        <v>0</v>
      </c>
    </row>
    <row r="145" spans="1:10" x14ac:dyDescent="0.2">
      <c r="A145" s="2"/>
      <c r="B145" s="9" t="s">
        <v>218</v>
      </c>
      <c r="C145" s="12" t="s">
        <v>101</v>
      </c>
      <c r="D145" s="7">
        <v>2</v>
      </c>
      <c r="E145" s="44">
        <v>45016</v>
      </c>
      <c r="F145" s="2" t="s">
        <v>15</v>
      </c>
      <c r="G145" s="7" t="s">
        <v>8</v>
      </c>
      <c r="H145" s="7">
        <v>1</v>
      </c>
      <c r="I145" s="50">
        <f>'Sklady Rekapitulace '!$D$38</f>
        <v>0</v>
      </c>
      <c r="J145" s="26">
        <f>H145*I145</f>
        <v>0</v>
      </c>
    </row>
    <row r="146" spans="1:10" x14ac:dyDescent="0.2">
      <c r="A146" s="2"/>
      <c r="B146" s="9"/>
      <c r="C146" s="10"/>
      <c r="D146" s="7"/>
      <c r="E146" s="44"/>
      <c r="F146" s="2" t="s">
        <v>19</v>
      </c>
      <c r="G146" s="7" t="s">
        <v>2</v>
      </c>
      <c r="H146" s="7">
        <v>14</v>
      </c>
      <c r="I146" s="50">
        <f>'Sklady Rekapitulace '!$D$39</f>
        <v>0</v>
      </c>
      <c r="J146" s="26">
        <f t="shared" ref="J146:J147" si="35">H146*I146</f>
        <v>0</v>
      </c>
    </row>
    <row r="147" spans="1:10" x14ac:dyDescent="0.2">
      <c r="A147" s="2"/>
      <c r="B147" s="9"/>
      <c r="C147" s="10"/>
      <c r="D147" s="7"/>
      <c r="E147" s="44"/>
      <c r="F147" s="2" t="s">
        <v>16</v>
      </c>
      <c r="G147" s="7" t="s">
        <v>8</v>
      </c>
      <c r="H147" s="7">
        <v>1</v>
      </c>
      <c r="I147" s="50">
        <f>'Sklady Rekapitulace '!$D$40</f>
        <v>0</v>
      </c>
      <c r="J147" s="26">
        <f t="shared" si="35"/>
        <v>0</v>
      </c>
    </row>
    <row r="148" spans="1:10" x14ac:dyDescent="0.2">
      <c r="A148" s="5"/>
      <c r="C148" s="11" t="s">
        <v>14</v>
      </c>
      <c r="D148" s="8"/>
      <c r="E148" s="45"/>
      <c r="F148" s="6"/>
      <c r="G148" s="8"/>
      <c r="H148" s="8"/>
      <c r="I148" s="51"/>
      <c r="J148" s="27">
        <f>SUM(J145:J147)</f>
        <v>0</v>
      </c>
    </row>
    <row r="149" spans="1:10" x14ac:dyDescent="0.2">
      <c r="A149" s="2"/>
      <c r="B149" s="9" t="s">
        <v>72</v>
      </c>
      <c r="C149" s="12" t="s">
        <v>219</v>
      </c>
      <c r="D149" s="7">
        <v>2</v>
      </c>
      <c r="E149" s="44">
        <v>45061</v>
      </c>
      <c r="F149" s="2" t="s">
        <v>15</v>
      </c>
      <c r="G149" s="7" t="s">
        <v>8</v>
      </c>
      <c r="H149" s="7">
        <v>1</v>
      </c>
      <c r="I149" s="50">
        <f>'Sklady Rekapitulace '!$D$38</f>
        <v>0</v>
      </c>
      <c r="J149" s="26">
        <f>H149*I149</f>
        <v>0</v>
      </c>
    </row>
    <row r="150" spans="1:10" x14ac:dyDescent="0.2">
      <c r="A150" s="2"/>
      <c r="B150" s="9"/>
      <c r="C150" s="10"/>
      <c r="D150" s="7"/>
      <c r="E150" s="44"/>
      <c r="F150" s="2" t="s">
        <v>19</v>
      </c>
      <c r="G150" s="7" t="s">
        <v>2</v>
      </c>
      <c r="H150" s="7">
        <v>20</v>
      </c>
      <c r="I150" s="50">
        <f>'Sklady Rekapitulace '!$D$39</f>
        <v>0</v>
      </c>
      <c r="J150" s="26">
        <f t="shared" ref="J150:J151" si="36">H150*I150</f>
        <v>0</v>
      </c>
    </row>
    <row r="151" spans="1:10" x14ac:dyDescent="0.2">
      <c r="A151" s="2"/>
      <c r="B151" s="9"/>
      <c r="C151" s="10"/>
      <c r="D151" s="7"/>
      <c r="E151" s="44"/>
      <c r="F151" s="2" t="s">
        <v>16</v>
      </c>
      <c r="G151" s="7" t="s">
        <v>8</v>
      </c>
      <c r="H151" s="7">
        <v>1</v>
      </c>
      <c r="I151" s="50">
        <f>'Sklady Rekapitulace '!$D$40</f>
        <v>0</v>
      </c>
      <c r="J151" s="26">
        <f t="shared" si="36"/>
        <v>0</v>
      </c>
    </row>
    <row r="152" spans="1:10" x14ac:dyDescent="0.2">
      <c r="A152" s="5"/>
      <c r="B152" s="37"/>
      <c r="C152" s="11" t="s">
        <v>14</v>
      </c>
      <c r="D152" s="8"/>
      <c r="E152" s="45"/>
      <c r="F152" s="6"/>
      <c r="G152" s="8"/>
      <c r="H152" s="8"/>
      <c r="I152" s="51"/>
      <c r="J152" s="27">
        <f>SUM(J149:J151)</f>
        <v>0</v>
      </c>
    </row>
    <row r="153" spans="1:10" x14ac:dyDescent="0.2">
      <c r="A153" s="2"/>
      <c r="B153" s="9" t="s">
        <v>176</v>
      </c>
      <c r="C153" s="12" t="s">
        <v>220</v>
      </c>
      <c r="D153" s="7">
        <v>2</v>
      </c>
      <c r="E153" s="44">
        <v>44627</v>
      </c>
      <c r="F153" s="2" t="s">
        <v>15</v>
      </c>
      <c r="G153" s="7" t="s">
        <v>8</v>
      </c>
      <c r="H153" s="7">
        <v>1</v>
      </c>
      <c r="I153" s="50">
        <f>'Sklady Rekapitulace '!$D$38</f>
        <v>0</v>
      </c>
      <c r="J153" s="26">
        <f>H153*I153</f>
        <v>0</v>
      </c>
    </row>
    <row r="154" spans="1:10" x14ac:dyDescent="0.2">
      <c r="A154" s="2"/>
      <c r="B154" s="9"/>
      <c r="C154" s="10"/>
      <c r="D154" s="7"/>
      <c r="E154" s="44"/>
      <c r="F154" s="2" t="s">
        <v>19</v>
      </c>
      <c r="G154" s="7" t="s">
        <v>2</v>
      </c>
      <c r="H154" s="7">
        <v>16</v>
      </c>
      <c r="I154" s="50">
        <f>'Sklady Rekapitulace '!$D$39</f>
        <v>0</v>
      </c>
      <c r="J154" s="26">
        <f t="shared" ref="J154:J155" si="37">H154*I154</f>
        <v>0</v>
      </c>
    </row>
    <row r="155" spans="1:10" x14ac:dyDescent="0.2">
      <c r="A155" s="2"/>
      <c r="B155" s="9"/>
      <c r="C155" s="10"/>
      <c r="D155" s="7"/>
      <c r="E155" s="44"/>
      <c r="F155" s="2" t="s">
        <v>16</v>
      </c>
      <c r="G155" s="7" t="s">
        <v>8</v>
      </c>
      <c r="H155" s="7">
        <v>1</v>
      </c>
      <c r="I155" s="50">
        <f>'Sklady Rekapitulace '!$D$40</f>
        <v>0</v>
      </c>
      <c r="J155" s="26">
        <f t="shared" si="37"/>
        <v>0</v>
      </c>
    </row>
    <row r="156" spans="1:10" x14ac:dyDescent="0.2">
      <c r="A156" s="5"/>
      <c r="C156" s="11" t="s">
        <v>14</v>
      </c>
      <c r="D156" s="8"/>
      <c r="E156" s="45"/>
      <c r="F156" s="6"/>
      <c r="G156" s="8"/>
      <c r="H156" s="8"/>
      <c r="I156" s="51"/>
      <c r="J156" s="27">
        <f>SUM(J153:J155)</f>
        <v>0</v>
      </c>
    </row>
    <row r="157" spans="1:10" x14ac:dyDescent="0.2">
      <c r="A157" s="2"/>
      <c r="B157" s="9" t="s">
        <v>177</v>
      </c>
      <c r="C157" s="12" t="s">
        <v>221</v>
      </c>
      <c r="D157" s="7">
        <v>5</v>
      </c>
      <c r="E157" s="44">
        <v>45024</v>
      </c>
      <c r="F157" s="2" t="s">
        <v>15</v>
      </c>
      <c r="G157" s="7" t="s">
        <v>8</v>
      </c>
      <c r="H157" s="7">
        <v>1</v>
      </c>
      <c r="I157" s="50">
        <f>'Sklady Rekapitulace '!$D$38</f>
        <v>0</v>
      </c>
      <c r="J157" s="26">
        <f>H157*I157</f>
        <v>0</v>
      </c>
    </row>
    <row r="158" spans="1:10" x14ac:dyDescent="0.2">
      <c r="A158" s="2"/>
      <c r="B158" s="9"/>
      <c r="C158" s="10"/>
      <c r="D158" s="7"/>
      <c r="E158" s="44"/>
      <c r="F158" s="2" t="s">
        <v>19</v>
      </c>
      <c r="G158" s="7" t="s">
        <v>2</v>
      </c>
      <c r="H158" s="7">
        <v>10</v>
      </c>
      <c r="I158" s="50">
        <f>'Sklady Rekapitulace '!$D$39</f>
        <v>0</v>
      </c>
      <c r="J158" s="26">
        <f t="shared" ref="J158:J159" si="38">H158*I158</f>
        <v>0</v>
      </c>
    </row>
    <row r="159" spans="1:10" x14ac:dyDescent="0.2">
      <c r="A159" s="2"/>
      <c r="B159" s="9"/>
      <c r="C159" s="10"/>
      <c r="D159" s="7"/>
      <c r="E159" s="44"/>
      <c r="F159" s="2" t="s">
        <v>16</v>
      </c>
      <c r="G159" s="7" t="s">
        <v>8</v>
      </c>
      <c r="H159" s="7">
        <v>1</v>
      </c>
      <c r="I159" s="50">
        <f>'Sklady Rekapitulace '!$D$40</f>
        <v>0</v>
      </c>
      <c r="J159" s="26">
        <f t="shared" si="38"/>
        <v>0</v>
      </c>
    </row>
    <row r="160" spans="1:10" x14ac:dyDescent="0.2">
      <c r="A160" s="5"/>
      <c r="C160" s="11" t="s">
        <v>14</v>
      </c>
      <c r="D160" s="8"/>
      <c r="E160" s="45"/>
      <c r="F160" s="6"/>
      <c r="G160" s="8"/>
      <c r="H160" s="8"/>
      <c r="I160" s="51"/>
      <c r="J160" s="27">
        <f>SUM(J157:J159)</f>
        <v>0</v>
      </c>
    </row>
    <row r="161" spans="1:10" x14ac:dyDescent="0.2">
      <c r="A161" s="2"/>
      <c r="B161" s="9" t="s">
        <v>178</v>
      </c>
      <c r="C161" s="12" t="s">
        <v>222</v>
      </c>
      <c r="D161" s="7">
        <v>5</v>
      </c>
      <c r="E161" s="44">
        <v>44294</v>
      </c>
      <c r="F161" s="2" t="s">
        <v>15</v>
      </c>
      <c r="G161" s="7" t="s">
        <v>8</v>
      </c>
      <c r="H161" s="7">
        <v>1</v>
      </c>
      <c r="I161" s="50">
        <f>'Sklady Rekapitulace '!$D$38</f>
        <v>0</v>
      </c>
      <c r="J161" s="26">
        <f>H161*I161</f>
        <v>0</v>
      </c>
    </row>
    <row r="162" spans="1:10" x14ac:dyDescent="0.2">
      <c r="A162" s="2"/>
      <c r="B162" s="9"/>
      <c r="C162" s="10"/>
      <c r="D162" s="7"/>
      <c r="E162" s="44"/>
      <c r="F162" s="2" t="s">
        <v>19</v>
      </c>
      <c r="G162" s="7" t="s">
        <v>2</v>
      </c>
      <c r="H162" s="7">
        <v>8</v>
      </c>
      <c r="I162" s="50">
        <f>'Sklady Rekapitulace '!$D$39</f>
        <v>0</v>
      </c>
      <c r="J162" s="26">
        <f t="shared" ref="J162:J163" si="39">H162*I162</f>
        <v>0</v>
      </c>
    </row>
    <row r="163" spans="1:10" x14ac:dyDescent="0.2">
      <c r="A163" s="2"/>
      <c r="B163" s="9"/>
      <c r="C163" s="10"/>
      <c r="D163" s="7"/>
      <c r="E163" s="44"/>
      <c r="F163" s="2" t="s">
        <v>16</v>
      </c>
      <c r="G163" s="7" t="s">
        <v>8</v>
      </c>
      <c r="H163" s="7">
        <v>1</v>
      </c>
      <c r="I163" s="50">
        <f>'Sklady Rekapitulace '!$D$40</f>
        <v>0</v>
      </c>
      <c r="J163" s="26">
        <f t="shared" si="39"/>
        <v>0</v>
      </c>
    </row>
    <row r="164" spans="1:10" x14ac:dyDescent="0.2">
      <c r="A164" s="5"/>
      <c r="B164" s="37"/>
      <c r="C164" s="11" t="s">
        <v>14</v>
      </c>
      <c r="D164" s="8"/>
      <c r="E164" s="45"/>
      <c r="F164" s="6"/>
      <c r="G164" s="8"/>
      <c r="H164" s="8"/>
      <c r="I164" s="51"/>
      <c r="J164" s="27">
        <f>SUM(J161:J163)</f>
        <v>0</v>
      </c>
    </row>
    <row r="165" spans="1:10" x14ac:dyDescent="0.2">
      <c r="A165" s="2"/>
      <c r="B165" s="9"/>
      <c r="C165" s="12" t="s">
        <v>223</v>
      </c>
      <c r="D165" s="7">
        <v>2</v>
      </c>
      <c r="E165" s="44">
        <v>45061</v>
      </c>
      <c r="F165" s="2" t="s">
        <v>15</v>
      </c>
      <c r="G165" s="7" t="s">
        <v>8</v>
      </c>
      <c r="H165" s="7">
        <v>1</v>
      </c>
      <c r="I165" s="50">
        <f>'Sklady Rekapitulace '!$D$38</f>
        <v>0</v>
      </c>
      <c r="J165" s="26">
        <f>H165*I165</f>
        <v>0</v>
      </c>
    </row>
    <row r="166" spans="1:10" x14ac:dyDescent="0.2">
      <c r="A166" s="2"/>
      <c r="B166" s="9"/>
      <c r="C166" s="10"/>
      <c r="D166" s="7"/>
      <c r="E166" s="44"/>
      <c r="F166" s="2" t="s">
        <v>19</v>
      </c>
      <c r="G166" s="7" t="s">
        <v>2</v>
      </c>
      <c r="H166" s="7">
        <v>12</v>
      </c>
      <c r="I166" s="50">
        <f>'Sklady Rekapitulace '!$D$39</f>
        <v>0</v>
      </c>
      <c r="J166" s="26">
        <f t="shared" ref="J166:J167" si="40">H166*I166</f>
        <v>0</v>
      </c>
    </row>
    <row r="167" spans="1:10" x14ac:dyDescent="0.2">
      <c r="A167" s="2"/>
      <c r="B167" s="9"/>
      <c r="C167" s="10"/>
      <c r="D167" s="7"/>
      <c r="E167" s="44"/>
      <c r="F167" s="2" t="s">
        <v>16</v>
      </c>
      <c r="G167" s="7" t="s">
        <v>8</v>
      </c>
      <c r="H167" s="7">
        <v>1</v>
      </c>
      <c r="I167" s="50">
        <f>'Sklady Rekapitulace '!$D$40</f>
        <v>0</v>
      </c>
      <c r="J167" s="26">
        <f t="shared" si="40"/>
        <v>0</v>
      </c>
    </row>
    <row r="168" spans="1:10" x14ac:dyDescent="0.2">
      <c r="A168" s="5"/>
      <c r="C168" s="11" t="s">
        <v>14</v>
      </c>
      <c r="D168" s="8"/>
      <c r="E168" s="45"/>
      <c r="F168" s="6"/>
      <c r="G168" s="8"/>
      <c r="H168" s="8"/>
      <c r="I168" s="51"/>
      <c r="J168" s="27">
        <f>SUM(J165:J167)</f>
        <v>0</v>
      </c>
    </row>
    <row r="169" spans="1:10" x14ac:dyDescent="0.2">
      <c r="A169" s="2"/>
      <c r="B169" s="9" t="s">
        <v>304</v>
      </c>
      <c r="C169" s="12" t="s">
        <v>131</v>
      </c>
      <c r="D169" s="7">
        <v>2</v>
      </c>
      <c r="E169" s="44">
        <v>45061</v>
      </c>
      <c r="F169" s="2" t="s">
        <v>15</v>
      </c>
      <c r="G169" s="7" t="s">
        <v>8</v>
      </c>
      <c r="H169" s="7">
        <v>1</v>
      </c>
      <c r="I169" s="50">
        <f>'Sklady Rekapitulace '!$D$38</f>
        <v>0</v>
      </c>
      <c r="J169" s="26">
        <f>H169*I169</f>
        <v>0</v>
      </c>
    </row>
    <row r="170" spans="1:10" x14ac:dyDescent="0.2">
      <c r="A170" s="2"/>
      <c r="B170" s="9"/>
      <c r="C170" s="10"/>
      <c r="D170" s="7"/>
      <c r="E170" s="44"/>
      <c r="F170" s="2" t="s">
        <v>19</v>
      </c>
      <c r="G170" s="7" t="s">
        <v>2</v>
      </c>
      <c r="H170" s="7">
        <v>15</v>
      </c>
      <c r="I170" s="50">
        <f>'Sklady Rekapitulace '!$D$39</f>
        <v>0</v>
      </c>
      <c r="J170" s="26">
        <f t="shared" ref="J170:J171" si="41">H170*I170</f>
        <v>0</v>
      </c>
    </row>
    <row r="171" spans="1:10" x14ac:dyDescent="0.2">
      <c r="A171" s="2"/>
      <c r="B171" s="9"/>
      <c r="C171" s="10"/>
      <c r="D171" s="7"/>
      <c r="E171" s="44"/>
      <c r="F171" s="2" t="s">
        <v>16</v>
      </c>
      <c r="G171" s="7" t="s">
        <v>8</v>
      </c>
      <c r="H171" s="7">
        <v>1</v>
      </c>
      <c r="I171" s="50">
        <f>'Sklady Rekapitulace '!$D$40</f>
        <v>0</v>
      </c>
      <c r="J171" s="26">
        <f t="shared" si="41"/>
        <v>0</v>
      </c>
    </row>
    <row r="172" spans="1:10" x14ac:dyDescent="0.2">
      <c r="A172" s="5"/>
      <c r="C172" s="11" t="s">
        <v>14</v>
      </c>
      <c r="D172" s="8"/>
      <c r="E172" s="45"/>
      <c r="F172" s="6"/>
      <c r="G172" s="8"/>
      <c r="H172" s="8"/>
      <c r="I172" s="51"/>
      <c r="J172" s="27">
        <f>SUM(J169:J171)</f>
        <v>0</v>
      </c>
    </row>
    <row r="173" spans="1:10" x14ac:dyDescent="0.2">
      <c r="A173" s="2"/>
      <c r="B173" s="9" t="s">
        <v>281</v>
      </c>
      <c r="C173" s="12" t="s">
        <v>224</v>
      </c>
      <c r="D173" s="7">
        <v>2</v>
      </c>
      <c r="E173" s="44">
        <v>45061</v>
      </c>
      <c r="F173" s="2" t="s">
        <v>15</v>
      </c>
      <c r="G173" s="7" t="s">
        <v>8</v>
      </c>
      <c r="H173" s="7">
        <v>1</v>
      </c>
      <c r="I173" s="50">
        <f>'Sklady Rekapitulace '!$D$38</f>
        <v>0</v>
      </c>
      <c r="J173" s="26">
        <f>H173*I173</f>
        <v>0</v>
      </c>
    </row>
    <row r="174" spans="1:10" x14ac:dyDescent="0.2">
      <c r="A174" s="2"/>
      <c r="B174" s="9"/>
      <c r="C174" s="10"/>
      <c r="D174" s="7"/>
      <c r="E174" s="44"/>
      <c r="F174" s="2" t="s">
        <v>19</v>
      </c>
      <c r="G174" s="7" t="s">
        <v>2</v>
      </c>
      <c r="H174" s="7">
        <v>9</v>
      </c>
      <c r="I174" s="50">
        <f>'Sklady Rekapitulace '!$D$39</f>
        <v>0</v>
      </c>
      <c r="J174" s="26">
        <f t="shared" ref="J174:J175" si="42">H174*I174</f>
        <v>0</v>
      </c>
    </row>
    <row r="175" spans="1:10" x14ac:dyDescent="0.2">
      <c r="A175" s="2"/>
      <c r="B175" s="9"/>
      <c r="C175" s="10"/>
      <c r="D175" s="7"/>
      <c r="E175" s="44"/>
      <c r="F175" s="2" t="s">
        <v>16</v>
      </c>
      <c r="G175" s="7" t="s">
        <v>8</v>
      </c>
      <c r="H175" s="7">
        <v>1</v>
      </c>
      <c r="I175" s="50">
        <f>'Sklady Rekapitulace '!$D$40</f>
        <v>0</v>
      </c>
      <c r="J175" s="26">
        <f t="shared" si="42"/>
        <v>0</v>
      </c>
    </row>
    <row r="176" spans="1:10" x14ac:dyDescent="0.2">
      <c r="A176" s="5"/>
      <c r="B176" s="37"/>
      <c r="C176" s="11" t="s">
        <v>14</v>
      </c>
      <c r="D176" s="8"/>
      <c r="E176" s="45"/>
      <c r="F176" s="6"/>
      <c r="G176" s="8"/>
      <c r="H176" s="8"/>
      <c r="I176" s="51"/>
      <c r="J176" s="27">
        <f>SUM(J173:J175)</f>
        <v>0</v>
      </c>
    </row>
  </sheetData>
  <sheetProtection algorithmName="SHA-512" hashValue="lqEhzNmURgSx8w4kU7ucjpOj4ereg0V+uJwOIwkglBX6+Fv7JZYx360i/zGkR6v1kaw5tyu0ObLZqMESIlP9rg==" saltValue="RnelV3KbG9I554OApmM6wg==" spinCount="100000" sheet="1" objects="1" scenarios="1" selectLockedCells="1" selectUnlockedCells="1"/>
  <autoFilter ref="A4:J176" xr:uid="{00000000-0001-0000-0500-000000000000}"/>
  <pageMargins left="0.7086614173228347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7E996-E538-4D17-BB14-3C04F26A4B4B}">
  <sheetPr>
    <pageSetUpPr fitToPage="1"/>
  </sheetPr>
  <dimension ref="A1:J8"/>
  <sheetViews>
    <sheetView zoomScaleNormal="100" workbookViewId="0">
      <selection activeCell="A2" sqref="A2"/>
    </sheetView>
  </sheetViews>
  <sheetFormatPr defaultColWidth="8.85546875" defaultRowHeight="12.75" x14ac:dyDescent="0.2"/>
  <cols>
    <col min="1" max="1" width="3.7109375" style="16" customWidth="1"/>
    <col min="2" max="2" width="9.5703125" style="32" customWidth="1"/>
    <col min="3" max="3" width="40.42578125" style="18" customWidth="1"/>
    <col min="4" max="4" width="7.28515625" style="19" customWidth="1"/>
    <col min="5" max="5" width="14" style="42" customWidth="1"/>
    <col min="6" max="6" width="46.7109375" style="16" customWidth="1"/>
    <col min="7" max="7" width="4" style="19" customWidth="1"/>
    <col min="8" max="8" width="5.7109375" style="19" customWidth="1"/>
    <col min="9" max="9" width="9.85546875" style="48" customWidth="1"/>
    <col min="10" max="10" width="15.28515625" style="16" customWidth="1"/>
    <col min="11" max="16384" width="8.85546875" style="16"/>
  </cols>
  <sheetData>
    <row r="1" spans="1:10" ht="7.15" customHeight="1" x14ac:dyDescent="0.2"/>
    <row r="2" spans="1:10" x14ac:dyDescent="0.2">
      <c r="B2" s="33" t="s">
        <v>322</v>
      </c>
    </row>
    <row r="3" spans="1:10" ht="7.15" customHeight="1" x14ac:dyDescent="0.2"/>
    <row r="4" spans="1:10" ht="28.9" customHeight="1" x14ac:dyDescent="0.2">
      <c r="A4" s="17"/>
      <c r="B4" s="34" t="s">
        <v>10</v>
      </c>
      <c r="C4" s="17" t="s">
        <v>0</v>
      </c>
      <c r="D4" s="38" t="s">
        <v>9</v>
      </c>
      <c r="E4" s="39" t="s">
        <v>293</v>
      </c>
      <c r="F4" s="17" t="s">
        <v>4</v>
      </c>
      <c r="G4" s="40" t="s">
        <v>3</v>
      </c>
      <c r="H4" s="41" t="s">
        <v>11</v>
      </c>
      <c r="I4" s="49" t="s">
        <v>6</v>
      </c>
      <c r="J4" s="17" t="s">
        <v>7</v>
      </c>
    </row>
    <row r="5" spans="1:10" x14ac:dyDescent="0.2">
      <c r="A5" s="5"/>
      <c r="B5" s="9" t="s">
        <v>148</v>
      </c>
      <c r="C5" s="15" t="s">
        <v>110</v>
      </c>
      <c r="D5" s="7">
        <v>2</v>
      </c>
      <c r="E5" s="44">
        <v>44627</v>
      </c>
      <c r="F5" s="2" t="s">
        <v>15</v>
      </c>
      <c r="G5" s="7" t="s">
        <v>8</v>
      </c>
      <c r="H5" s="7">
        <v>1</v>
      </c>
      <c r="I5" s="50">
        <f>'Sklady Rekapitulace '!$D$43</f>
        <v>0</v>
      </c>
      <c r="J5" s="26">
        <f>H5*I5</f>
        <v>0</v>
      </c>
    </row>
    <row r="6" spans="1:10" x14ac:dyDescent="0.2">
      <c r="A6" s="5"/>
      <c r="B6" s="9"/>
      <c r="C6" s="10"/>
      <c r="D6" s="7"/>
      <c r="E6" s="44"/>
      <c r="F6" s="2" t="s">
        <v>19</v>
      </c>
      <c r="G6" s="7" t="s">
        <v>2</v>
      </c>
      <c r="H6" s="7">
        <v>4</v>
      </c>
      <c r="I6" s="50">
        <f>'Sklady Rekapitulace '!$D$44</f>
        <v>0</v>
      </c>
      <c r="J6" s="26">
        <f t="shared" ref="J6:J7" si="0">H6*I6</f>
        <v>0</v>
      </c>
    </row>
    <row r="7" spans="1:10" x14ac:dyDescent="0.2">
      <c r="A7" s="5"/>
      <c r="B7" s="9"/>
      <c r="C7" s="10"/>
      <c r="D7" s="7"/>
      <c r="E7" s="44"/>
      <c r="F7" s="2" t="s">
        <v>16</v>
      </c>
      <c r="G7" s="7" t="s">
        <v>8</v>
      </c>
      <c r="H7" s="7">
        <v>1</v>
      </c>
      <c r="I7" s="50">
        <f>'Sklady Rekapitulace '!$D$45</f>
        <v>0</v>
      </c>
      <c r="J7" s="26">
        <f t="shared" si="0"/>
        <v>0</v>
      </c>
    </row>
    <row r="8" spans="1:10" x14ac:dyDescent="0.2">
      <c r="A8" s="5"/>
      <c r="B8" s="37"/>
      <c r="C8" s="11" t="s">
        <v>14</v>
      </c>
      <c r="D8" s="8"/>
      <c r="E8" s="45"/>
      <c r="F8" s="6"/>
      <c r="G8" s="8"/>
      <c r="H8" s="8"/>
      <c r="I8" s="51"/>
      <c r="J8" s="27">
        <f>SUM(J5:J7)</f>
        <v>0</v>
      </c>
    </row>
  </sheetData>
  <sheetProtection algorithmName="SHA-512" hashValue="MfWbws38lCD3S1lISYaxDiehDxnlBdzy8AGJRXqukv4ACsHsV58y8YH8+e+AAvuyttnu353EFm9ChrUnLQhOLg==" saltValue="Lw4BQHZanNaI8kN6J2/fIg==" spinCount="100000" sheet="1" objects="1" scenarios="1" selectLockedCells="1" selectUnlockedCells="1"/>
  <pageMargins left="0.70866141732283472" right="0.51181102362204722" top="0.78740157480314965" bottom="0.78740157480314965" header="0.31496062992125984" footer="0.31496062992125984"/>
  <pageSetup paperSize="9" scale="85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448CF-ECF9-4816-9C46-E88C38800874}">
  <sheetPr>
    <tabColor rgb="FFFFFF00"/>
    <pageSetUpPr fitToPage="1"/>
  </sheetPr>
  <dimension ref="B1:P85"/>
  <sheetViews>
    <sheetView workbookViewId="0"/>
  </sheetViews>
  <sheetFormatPr defaultRowHeight="15" x14ac:dyDescent="0.25"/>
  <cols>
    <col min="1" max="1" width="2.42578125" customWidth="1"/>
    <col min="2" max="2" width="10.7109375" style="16" customWidth="1"/>
    <col min="3" max="3" width="40.7109375" style="16" customWidth="1"/>
    <col min="4" max="4" width="6.7109375" style="16" customWidth="1"/>
    <col min="5" max="5" width="10.7109375" style="16" customWidth="1"/>
    <col min="6" max="6" width="10.7109375" style="76" customWidth="1"/>
    <col min="7" max="7" width="8.7109375" style="16" customWidth="1"/>
    <col min="8" max="8" width="10.7109375" style="16" customWidth="1"/>
    <col min="9" max="9" width="5.7109375" style="16" customWidth="1"/>
    <col min="10" max="10" width="10.7109375" style="16" customWidth="1"/>
    <col min="11" max="11" width="40.7109375" style="16" customWidth="1"/>
    <col min="12" max="12" width="6.7109375" style="16" customWidth="1"/>
    <col min="13" max="13" width="10.7109375" style="16" customWidth="1"/>
    <col min="14" max="14" width="10.7109375" style="76" customWidth="1"/>
    <col min="15" max="15" width="8.7109375" style="16" customWidth="1"/>
    <col min="16" max="16" width="10.7109375" style="16" customWidth="1"/>
  </cols>
  <sheetData>
    <row r="1" spans="2:16" x14ac:dyDescent="0.25">
      <c r="B1" s="33" t="s">
        <v>361</v>
      </c>
    </row>
    <row r="3" spans="2:16" x14ac:dyDescent="0.25">
      <c r="B3" s="77" t="s">
        <v>330</v>
      </c>
      <c r="J3" s="77" t="s">
        <v>332</v>
      </c>
    </row>
    <row r="4" spans="2:16" ht="56.1" customHeight="1" x14ac:dyDescent="0.25">
      <c r="B4" s="78" t="s">
        <v>10</v>
      </c>
      <c r="C4" s="79" t="s">
        <v>0</v>
      </c>
      <c r="D4" s="79" t="s">
        <v>354</v>
      </c>
      <c r="E4" s="80" t="s">
        <v>293</v>
      </c>
      <c r="F4" s="81" t="s">
        <v>355</v>
      </c>
      <c r="G4" s="79" t="s">
        <v>356</v>
      </c>
      <c r="H4" s="79" t="s">
        <v>329</v>
      </c>
      <c r="J4" s="78" t="s">
        <v>10</v>
      </c>
      <c r="K4" s="79" t="s">
        <v>0</v>
      </c>
      <c r="L4" s="79" t="s">
        <v>354</v>
      </c>
      <c r="M4" s="80" t="s">
        <v>293</v>
      </c>
      <c r="N4" s="81" t="s">
        <v>355</v>
      </c>
      <c r="O4" s="79" t="s">
        <v>356</v>
      </c>
      <c r="P4" s="79" t="s">
        <v>329</v>
      </c>
    </row>
    <row r="5" spans="2:16" x14ac:dyDescent="0.25">
      <c r="B5" s="107" t="str">
        <f>'BEL Inst'!B5</f>
        <v>050</v>
      </c>
      <c r="C5" s="107" t="str">
        <f>'BEL Inst'!C5</f>
        <v>administrativní budova</v>
      </c>
      <c r="D5" s="82">
        <f>'BEL Inst'!D5</f>
        <v>5</v>
      </c>
      <c r="E5" s="83">
        <f>'BEL Inst'!E5</f>
        <v>44428</v>
      </c>
      <c r="F5" s="26">
        <f>'BEL Inst'!J10</f>
        <v>0</v>
      </c>
      <c r="G5" s="2">
        <f>IF(D5&lt;5,TRUNC(4/D5),1)</f>
        <v>1</v>
      </c>
      <c r="H5" s="26">
        <f>F5*G5</f>
        <v>0</v>
      </c>
      <c r="J5" s="82" t="str">
        <f>'BEL Inst Ex'!B5</f>
        <v>190</v>
      </c>
      <c r="K5" s="82" t="str">
        <f>'BEL Inst Ex'!C5</f>
        <v>plnící lávky PHL</v>
      </c>
      <c r="L5" s="82">
        <f>'BEL Inst Ex'!D5</f>
        <v>2</v>
      </c>
      <c r="M5" s="83">
        <f>'BEL Inst Ex'!E5</f>
        <v>44428</v>
      </c>
      <c r="N5" s="26">
        <f>'BEL Inst Ex'!J10</f>
        <v>0</v>
      </c>
      <c r="O5" s="2">
        <f>IF(L5&lt;5,TRUNC(4/L5),1)</f>
        <v>2</v>
      </c>
      <c r="P5" s="26">
        <f>N5*O5</f>
        <v>0</v>
      </c>
    </row>
    <row r="6" spans="2:16" x14ac:dyDescent="0.25">
      <c r="B6" s="107" t="str">
        <f>'BEL Inst'!B11</f>
        <v>50</v>
      </c>
      <c r="C6" s="107" t="str">
        <f>'BEL Inst'!C11</f>
        <v>kotelna</v>
      </c>
      <c r="D6" s="82">
        <f>'BEL Inst'!D11</f>
        <v>2</v>
      </c>
      <c r="E6" s="83">
        <f>'BEL Inst'!E11</f>
        <v>45141</v>
      </c>
      <c r="F6" s="26">
        <f>'BEL Inst'!J16</f>
        <v>0</v>
      </c>
      <c r="G6" s="2">
        <f t="shared" ref="G6:G36" si="0">IF(D6&lt;5,TRUNC(4/D6),1)</f>
        <v>2</v>
      </c>
      <c r="H6" s="26">
        <f>F6*G6</f>
        <v>0</v>
      </c>
      <c r="J6" s="82"/>
      <c r="K6" s="82"/>
      <c r="L6" s="82"/>
      <c r="M6" s="83"/>
      <c r="N6" s="26"/>
      <c r="O6" s="2"/>
      <c r="P6" s="26"/>
    </row>
    <row r="7" spans="2:16" x14ac:dyDescent="0.25">
      <c r="B7" s="107" t="str">
        <f>'BEL Inst'!B17</f>
        <v>50</v>
      </c>
      <c r="C7" s="107" t="str">
        <f>'BEL Inst'!C17</f>
        <v>ventilátor v laboratoři</v>
      </c>
      <c r="D7" s="82">
        <f>'BEL Inst'!D17</f>
        <v>5</v>
      </c>
      <c r="E7" s="83">
        <f>'BEL Inst'!E17</f>
        <v>43797</v>
      </c>
      <c r="F7" s="26">
        <f>'BEL Inst'!J22</f>
        <v>0</v>
      </c>
      <c r="G7" s="2">
        <f t="shared" si="0"/>
        <v>1</v>
      </c>
      <c r="H7" s="26">
        <f>F7*G7</f>
        <v>0</v>
      </c>
      <c r="J7" s="82"/>
      <c r="K7" s="82"/>
      <c r="L7" s="82"/>
      <c r="M7" s="83"/>
      <c r="N7" s="26"/>
      <c r="O7" s="2"/>
      <c r="P7" s="26"/>
    </row>
    <row r="8" spans="2:16" x14ac:dyDescent="0.25">
      <c r="B8" s="107" t="str">
        <f>'BEL Inst'!B23</f>
        <v>50</v>
      </c>
      <c r="C8" s="107" t="str">
        <f>'BEL Inst'!C23</f>
        <v>napájení rozvaděče RD 050/2 a 4 v serverovně</v>
      </c>
      <c r="D8" s="82">
        <f>'BEL Inst'!D23</f>
        <v>5</v>
      </c>
      <c r="E8" s="83">
        <f>'BEL Inst'!E23</f>
        <v>44686</v>
      </c>
      <c r="F8" s="26">
        <f>'BEL Inst'!J28</f>
        <v>0</v>
      </c>
      <c r="G8" s="2">
        <f t="shared" si="0"/>
        <v>1</v>
      </c>
      <c r="H8" s="26">
        <f t="shared" ref="H8:H36" si="1">F8*G8</f>
        <v>0</v>
      </c>
      <c r="J8" s="82"/>
      <c r="K8" s="82"/>
      <c r="L8" s="82"/>
      <c r="M8" s="83"/>
      <c r="N8" s="26"/>
      <c r="O8" s="2"/>
      <c r="P8" s="26"/>
    </row>
    <row r="9" spans="2:16" x14ac:dyDescent="0.25">
      <c r="B9" s="107" t="str">
        <f>'BEL Inst'!B29</f>
        <v>50</v>
      </c>
      <c r="C9" s="107" t="str">
        <f>'BEL Inst'!C29</f>
        <v>elektrická závora</v>
      </c>
      <c r="D9" s="82">
        <f>'BEL Inst'!D29</f>
        <v>4</v>
      </c>
      <c r="E9" s="83">
        <f>'BEL Inst'!E29</f>
        <v>45260</v>
      </c>
      <c r="F9" s="26">
        <f>'BEL Inst'!J34</f>
        <v>0</v>
      </c>
      <c r="G9" s="2">
        <f t="shared" si="0"/>
        <v>1</v>
      </c>
      <c r="H9" s="26">
        <f t="shared" si="1"/>
        <v>0</v>
      </c>
      <c r="J9" s="82"/>
      <c r="K9" s="82"/>
      <c r="L9" s="82"/>
      <c r="M9" s="83"/>
      <c r="N9" s="26"/>
      <c r="O9" s="2"/>
      <c r="P9" s="26"/>
    </row>
    <row r="10" spans="2:16" ht="26.25" x14ac:dyDescent="0.25">
      <c r="B10" s="107" t="str">
        <f>'BEL Inst'!B35</f>
        <v>110</v>
      </c>
      <c r="C10" s="107" t="str">
        <f>'BEL Inst'!C35</f>
        <v>garáže, sklady, strojní dílna, elektrodílna, bývalá laboratoř</v>
      </c>
      <c r="D10" s="82">
        <f>'BEL Inst'!D35</f>
        <v>5</v>
      </c>
      <c r="E10" s="83">
        <f>'BEL Inst'!E35</f>
        <v>44775</v>
      </c>
      <c r="F10" s="26">
        <f>'BEL Inst'!J40</f>
        <v>0</v>
      </c>
      <c r="G10" s="2">
        <f t="shared" si="0"/>
        <v>1</v>
      </c>
      <c r="H10" s="26">
        <f t="shared" si="1"/>
        <v>0</v>
      </c>
      <c r="J10" s="82"/>
      <c r="K10" s="82"/>
      <c r="L10" s="82"/>
      <c r="M10" s="83"/>
      <c r="N10" s="26"/>
      <c r="O10" s="2"/>
      <c r="P10" s="26"/>
    </row>
    <row r="11" spans="2:16" x14ac:dyDescent="0.25">
      <c r="B11" s="107" t="str">
        <f>'BEL Inst'!B41</f>
        <v>110</v>
      </c>
      <c r="C11" s="107" t="str">
        <f>'BEL Inst'!C41</f>
        <v>kotelna</v>
      </c>
      <c r="D11" s="82">
        <f>'BEL Inst'!D41</f>
        <v>2</v>
      </c>
      <c r="E11" s="83">
        <f>'BEL Inst'!E41</f>
        <v>44775</v>
      </c>
      <c r="F11" s="26">
        <f>'BEL Inst'!J46</f>
        <v>0</v>
      </c>
      <c r="G11" s="2">
        <f t="shared" si="0"/>
        <v>2</v>
      </c>
      <c r="H11" s="26">
        <f t="shared" si="1"/>
        <v>0</v>
      </c>
      <c r="J11" s="82"/>
      <c r="K11" s="82"/>
      <c r="L11" s="82"/>
      <c r="M11" s="83"/>
      <c r="N11" s="26"/>
      <c r="O11" s="2"/>
      <c r="P11" s="26"/>
    </row>
    <row r="12" spans="2:16" x14ac:dyDescent="0.25">
      <c r="B12" s="107" t="str">
        <f>'BEL Inst'!B47</f>
        <v>112</v>
      </c>
      <c r="C12" s="107" t="str">
        <f>'BEL Inst'!C47</f>
        <v>úložiště PHL</v>
      </c>
      <c r="D12" s="82">
        <f>'BEL Inst'!D47</f>
        <v>2</v>
      </c>
      <c r="E12" s="83">
        <f>'BEL Inst'!E47</f>
        <v>44926</v>
      </c>
      <c r="F12" s="26">
        <f>'BEL Inst'!J52</f>
        <v>0</v>
      </c>
      <c r="G12" s="2">
        <f t="shared" si="0"/>
        <v>2</v>
      </c>
      <c r="H12" s="26">
        <f t="shared" si="1"/>
        <v>0</v>
      </c>
      <c r="J12" s="82"/>
      <c r="K12" s="82"/>
      <c r="L12" s="82"/>
      <c r="M12" s="83"/>
      <c r="N12" s="26"/>
      <c r="O12" s="2"/>
      <c r="P12" s="26"/>
    </row>
    <row r="13" spans="2:16" x14ac:dyDescent="0.25">
      <c r="B13" s="107" t="str">
        <f>'BEL Inst'!B53</f>
        <v>120</v>
      </c>
      <c r="C13" s="107" t="str">
        <f>'BEL Inst'!C53</f>
        <v>vodárna</v>
      </c>
      <c r="D13" s="82">
        <f>'BEL Inst'!D53</f>
        <v>2</v>
      </c>
      <c r="E13" s="83">
        <f>'BEL Inst'!E53</f>
        <v>44624</v>
      </c>
      <c r="F13" s="26">
        <f>'BEL Inst'!J58</f>
        <v>0</v>
      </c>
      <c r="G13" s="2">
        <f t="shared" si="0"/>
        <v>2</v>
      </c>
      <c r="H13" s="26">
        <f t="shared" si="1"/>
        <v>0</v>
      </c>
      <c r="J13" s="82"/>
      <c r="K13" s="82"/>
      <c r="L13" s="82"/>
      <c r="M13" s="83"/>
      <c r="N13" s="26"/>
      <c r="O13" s="2"/>
      <c r="P13" s="26"/>
    </row>
    <row r="14" spans="2:16" x14ac:dyDescent="0.25">
      <c r="B14" s="107" t="str">
        <f>'BEL Inst'!B59</f>
        <v>120</v>
      </c>
      <c r="C14" s="107" t="str">
        <f>'BEL Inst'!C59</f>
        <v>vrtaná studna</v>
      </c>
      <c r="D14" s="82">
        <f>'BEL Inst'!D59</f>
        <v>2</v>
      </c>
      <c r="E14" s="83">
        <f>'BEL Inst'!E59</f>
        <v>44624</v>
      </c>
      <c r="F14" s="26">
        <f>'BEL Inst'!J64</f>
        <v>0</v>
      </c>
      <c r="G14" s="2">
        <f t="shared" si="0"/>
        <v>2</v>
      </c>
      <c r="H14" s="26">
        <f t="shared" si="1"/>
        <v>0</v>
      </c>
      <c r="J14" s="82"/>
      <c r="K14" s="82"/>
      <c r="L14" s="82"/>
      <c r="M14" s="83"/>
      <c r="N14" s="26"/>
      <c r="O14" s="2"/>
      <c r="P14" s="26"/>
    </row>
    <row r="15" spans="2:16" x14ac:dyDescent="0.25">
      <c r="B15" s="107" t="str">
        <f>'BEL Inst'!B65</f>
        <v>160 a 170</v>
      </c>
      <c r="C15" s="107" t="str">
        <f>'BEL Inst'!C65</f>
        <v>místnost obsluhy a sklad</v>
      </c>
      <c r="D15" s="82">
        <f>'BEL Inst'!D65</f>
        <v>5</v>
      </c>
      <c r="E15" s="83">
        <f>'BEL Inst'!E65</f>
        <v>45260</v>
      </c>
      <c r="F15" s="26">
        <f>'BEL Inst'!J70</f>
        <v>0</v>
      </c>
      <c r="G15" s="2">
        <f t="shared" si="0"/>
        <v>1</v>
      </c>
      <c r="H15" s="26">
        <f t="shared" si="1"/>
        <v>0</v>
      </c>
      <c r="J15" s="82"/>
      <c r="K15" s="82"/>
      <c r="L15" s="82"/>
      <c r="M15" s="83"/>
      <c r="N15" s="26"/>
      <c r="O15" s="2"/>
      <c r="P15" s="26"/>
    </row>
    <row r="16" spans="2:16" x14ac:dyDescent="0.25">
      <c r="B16" s="107" t="str">
        <f>'BEL Inst'!B71</f>
        <v>210</v>
      </c>
      <c r="C16" s="107" t="str">
        <f>'BEL Inst'!C71</f>
        <v>čerpací stanice produktovodní</v>
      </c>
      <c r="D16" s="82">
        <f>'BEL Inst'!D71</f>
        <v>2</v>
      </c>
      <c r="E16" s="83">
        <f>'BEL Inst'!E71</f>
        <v>44775</v>
      </c>
      <c r="F16" s="26">
        <f>'BEL Inst'!J76</f>
        <v>0</v>
      </c>
      <c r="G16" s="2">
        <f t="shared" si="0"/>
        <v>2</v>
      </c>
      <c r="H16" s="26">
        <f t="shared" si="1"/>
        <v>0</v>
      </c>
      <c r="J16" s="82"/>
      <c r="K16" s="82"/>
      <c r="L16" s="82"/>
      <c r="M16" s="83"/>
      <c r="N16" s="26"/>
      <c r="O16" s="2"/>
      <c r="P16" s="26"/>
    </row>
    <row r="17" spans="2:16" x14ac:dyDescent="0.25">
      <c r="B17" s="107" t="str">
        <f>'BEL Inst'!B77</f>
        <v>221</v>
      </c>
      <c r="C17" s="107" t="str">
        <f>'BEL Inst'!C77</f>
        <v>čerpací stanice expedice</v>
      </c>
      <c r="D17" s="82">
        <f>'BEL Inst'!D77</f>
        <v>2</v>
      </c>
      <c r="E17" s="83">
        <f>'BEL Inst'!E77</f>
        <v>45141</v>
      </c>
      <c r="F17" s="26">
        <f>'BEL Inst'!J82</f>
        <v>0</v>
      </c>
      <c r="G17" s="2">
        <f t="shared" si="0"/>
        <v>2</v>
      </c>
      <c r="H17" s="26">
        <f t="shared" si="1"/>
        <v>0</v>
      </c>
      <c r="J17" s="82"/>
      <c r="K17" s="82"/>
      <c r="L17" s="82"/>
      <c r="M17" s="83"/>
      <c r="N17" s="26"/>
      <c r="O17" s="2"/>
      <c r="P17" s="26"/>
    </row>
    <row r="18" spans="2:16" x14ac:dyDescent="0.25">
      <c r="B18" s="107" t="str">
        <f>'BEL Inst'!B83</f>
        <v>221A</v>
      </c>
      <c r="C18" s="107" t="str">
        <f>'BEL Inst'!C83</f>
        <v>čerpací stanice expedice</v>
      </c>
      <c r="D18" s="82">
        <f>'BEL Inst'!D83</f>
        <v>2</v>
      </c>
      <c r="E18" s="83">
        <f>'BEL Inst'!E83</f>
        <v>45141</v>
      </c>
      <c r="F18" s="26">
        <f>'BEL Inst'!J88</f>
        <v>0</v>
      </c>
      <c r="G18" s="2">
        <f t="shared" si="0"/>
        <v>2</v>
      </c>
      <c r="H18" s="26">
        <f t="shared" si="1"/>
        <v>0</v>
      </c>
      <c r="J18" s="82"/>
      <c r="K18" s="82"/>
      <c r="L18" s="82"/>
      <c r="M18" s="83"/>
      <c r="N18" s="26"/>
      <c r="O18" s="2"/>
      <c r="P18" s="26"/>
    </row>
    <row r="19" spans="2:16" x14ac:dyDescent="0.25">
      <c r="B19" s="107" t="str">
        <f>'BEL Inst'!B89</f>
        <v>222</v>
      </c>
      <c r="C19" s="107" t="str">
        <f>'BEL Inst'!C89</f>
        <v>rozvaděč u strojovny</v>
      </c>
      <c r="D19" s="82">
        <f>'BEL Inst'!D89</f>
        <v>2</v>
      </c>
      <c r="E19" s="83">
        <f>'BEL Inst'!E89</f>
        <v>45140</v>
      </c>
      <c r="F19" s="26">
        <f>'BEL Inst'!J94</f>
        <v>0</v>
      </c>
      <c r="G19" s="2">
        <f t="shared" si="0"/>
        <v>2</v>
      </c>
      <c r="H19" s="26">
        <f t="shared" si="1"/>
        <v>0</v>
      </c>
      <c r="J19" s="82"/>
      <c r="K19" s="82"/>
      <c r="L19" s="82"/>
      <c r="M19" s="83"/>
      <c r="N19" s="26"/>
      <c r="O19" s="2"/>
      <c r="P19" s="26"/>
    </row>
    <row r="20" spans="2:16" x14ac:dyDescent="0.25">
      <c r="B20" s="107" t="str">
        <f>'BEL Inst'!B95</f>
        <v>230</v>
      </c>
      <c r="C20" s="107" t="str">
        <f>'BEL Inst'!C95</f>
        <v>skladovací blok PHL</v>
      </c>
      <c r="D20" s="82">
        <f>'BEL Inst'!D95</f>
        <v>2</v>
      </c>
      <c r="E20" s="83">
        <f>'BEL Inst'!E95</f>
        <v>44865</v>
      </c>
      <c r="F20" s="26">
        <f>'BEL Inst'!J100</f>
        <v>0</v>
      </c>
      <c r="G20" s="2">
        <f t="shared" si="0"/>
        <v>2</v>
      </c>
      <c r="H20" s="26">
        <f t="shared" si="1"/>
        <v>0</v>
      </c>
      <c r="J20" s="82"/>
      <c r="K20" s="82"/>
      <c r="L20" s="82"/>
      <c r="M20" s="83"/>
      <c r="N20" s="26"/>
      <c r="O20" s="2"/>
      <c r="P20" s="26"/>
    </row>
    <row r="21" spans="2:16" x14ac:dyDescent="0.25">
      <c r="B21" s="107" t="str">
        <f>'BEL Inst'!B101</f>
        <v>231</v>
      </c>
      <c r="C21" s="107" t="str">
        <f>'BEL Inst'!C101</f>
        <v>skladovací blok PHL</v>
      </c>
      <c r="D21" s="82">
        <f>'BEL Inst'!D101</f>
        <v>2</v>
      </c>
      <c r="E21" s="83">
        <f>'BEL Inst'!E101</f>
        <v>44865</v>
      </c>
      <c r="F21" s="26">
        <f>'BEL Inst'!J106</f>
        <v>0</v>
      </c>
      <c r="G21" s="2">
        <f t="shared" si="0"/>
        <v>2</v>
      </c>
      <c r="H21" s="26">
        <f t="shared" si="1"/>
        <v>0</v>
      </c>
      <c r="J21" s="82"/>
      <c r="K21" s="82"/>
      <c r="L21" s="82"/>
      <c r="M21" s="83"/>
      <c r="N21" s="26"/>
      <c r="O21" s="2"/>
      <c r="P21" s="26"/>
    </row>
    <row r="22" spans="2:16" x14ac:dyDescent="0.25">
      <c r="B22" s="107" t="str">
        <f>'BEL Inst'!B107</f>
        <v>240</v>
      </c>
      <c r="C22" s="107" t="str">
        <f>'BEL Inst'!C107</f>
        <v>trafostanice</v>
      </c>
      <c r="D22" s="82">
        <f>'BEL Inst'!D107</f>
        <v>5</v>
      </c>
      <c r="E22" s="83">
        <f>'BEL Inst'!E107</f>
        <v>44091</v>
      </c>
      <c r="F22" s="26">
        <f>'BEL Inst'!J112</f>
        <v>0</v>
      </c>
      <c r="G22" s="2">
        <f t="shared" si="0"/>
        <v>1</v>
      </c>
      <c r="H22" s="26">
        <f t="shared" si="1"/>
        <v>0</v>
      </c>
      <c r="J22" s="82"/>
      <c r="K22" s="82"/>
      <c r="L22" s="82"/>
      <c r="M22" s="83"/>
      <c r="N22" s="26"/>
      <c r="O22" s="2"/>
      <c r="P22" s="26"/>
    </row>
    <row r="23" spans="2:16" x14ac:dyDescent="0.25">
      <c r="B23" s="107" t="str">
        <f>'BEL Inst'!B113</f>
        <v>260</v>
      </c>
      <c r="C23" s="107" t="str">
        <f>'BEL Inst'!C113</f>
        <v>objekt pro dieselagregát</v>
      </c>
      <c r="D23" s="82">
        <f>'BEL Inst'!D113</f>
        <v>5</v>
      </c>
      <c r="E23" s="83">
        <f>'BEL Inst'!E113</f>
        <v>44428</v>
      </c>
      <c r="F23" s="26">
        <f>'BEL Inst'!J118</f>
        <v>0</v>
      </c>
      <c r="G23" s="2">
        <f t="shared" si="0"/>
        <v>1</v>
      </c>
      <c r="H23" s="26">
        <f t="shared" si="1"/>
        <v>0</v>
      </c>
      <c r="J23" s="82"/>
      <c r="K23" s="82"/>
      <c r="L23" s="82"/>
      <c r="M23" s="83"/>
      <c r="N23" s="26"/>
      <c r="O23" s="2"/>
      <c r="P23" s="26"/>
    </row>
    <row r="24" spans="2:16" x14ac:dyDescent="0.25">
      <c r="B24" s="107" t="str">
        <f>'BEL Inst'!B119</f>
        <v>260</v>
      </c>
      <c r="C24" s="107" t="str">
        <f>'BEL Inst'!C119</f>
        <v>nouzový zdroj</v>
      </c>
      <c r="D24" s="82">
        <f>'BEL Inst'!D119</f>
        <v>2</v>
      </c>
      <c r="E24" s="83">
        <f>'BEL Inst'!E119</f>
        <v>45210</v>
      </c>
      <c r="F24" s="26">
        <f>'BEL Inst'!J124</f>
        <v>0</v>
      </c>
      <c r="G24" s="2">
        <f t="shared" si="0"/>
        <v>2</v>
      </c>
      <c r="H24" s="26">
        <f t="shared" si="1"/>
        <v>0</v>
      </c>
      <c r="J24" s="82"/>
      <c r="K24" s="82"/>
      <c r="L24" s="82"/>
      <c r="M24" s="83"/>
      <c r="N24" s="26"/>
      <c r="O24" s="2"/>
      <c r="P24" s="26"/>
    </row>
    <row r="25" spans="2:16" x14ac:dyDescent="0.25">
      <c r="B25" s="107" t="str">
        <f>'BEL Inst'!B125</f>
        <v>290</v>
      </c>
      <c r="C25" s="107" t="str">
        <f>'BEL Inst'!C125</f>
        <v>rozvodna NN</v>
      </c>
      <c r="D25" s="82">
        <f>'BEL Inst'!D125</f>
        <v>2</v>
      </c>
      <c r="E25" s="83">
        <f>'BEL Inst'!E125</f>
        <v>45260</v>
      </c>
      <c r="F25" s="26">
        <f>'BEL Inst'!J130</f>
        <v>0</v>
      </c>
      <c r="G25" s="2">
        <f t="shared" si="0"/>
        <v>2</v>
      </c>
      <c r="H25" s="26">
        <f t="shared" si="1"/>
        <v>0</v>
      </c>
      <c r="J25" s="82"/>
      <c r="K25" s="82"/>
      <c r="L25" s="82"/>
      <c r="M25" s="83"/>
      <c r="N25" s="26"/>
      <c r="O25" s="2"/>
      <c r="P25" s="26"/>
    </row>
    <row r="26" spans="2:16" x14ac:dyDescent="0.25">
      <c r="B26" s="107" t="str">
        <f>'BEL Inst'!B131</f>
        <v>290</v>
      </c>
      <c r="C26" s="107" t="str">
        <f>'BEL Inst'!C131</f>
        <v>velín</v>
      </c>
      <c r="D26" s="82">
        <f>'BEL Inst'!D131</f>
        <v>5</v>
      </c>
      <c r="E26" s="83">
        <f>'BEL Inst'!E131</f>
        <v>45235</v>
      </c>
      <c r="F26" s="26">
        <f>'BEL Inst'!J136</f>
        <v>0</v>
      </c>
      <c r="G26" s="2">
        <f t="shared" si="0"/>
        <v>1</v>
      </c>
      <c r="H26" s="26">
        <f t="shared" si="1"/>
        <v>0</v>
      </c>
      <c r="J26" s="82"/>
      <c r="K26" s="82"/>
      <c r="L26" s="82"/>
      <c r="M26" s="83"/>
      <c r="N26" s="26"/>
      <c r="O26" s="2"/>
      <c r="P26" s="26"/>
    </row>
    <row r="27" spans="2:16" x14ac:dyDescent="0.25">
      <c r="B27" s="107" t="str">
        <f>'BEL Inst'!B137</f>
        <v>320</v>
      </c>
      <c r="C27" s="107" t="str">
        <f>'BEL Inst'!C137</f>
        <v>ČOV, detectoil, průtokoměr NIVELCO</v>
      </c>
      <c r="D27" s="82">
        <f>'BEL Inst'!D137</f>
        <v>2</v>
      </c>
      <c r="E27" s="83">
        <f>'BEL Inst'!E137</f>
        <v>45141</v>
      </c>
      <c r="F27" s="26">
        <f>'BEL Inst'!J142</f>
        <v>0</v>
      </c>
      <c r="G27" s="2">
        <f t="shared" si="0"/>
        <v>2</v>
      </c>
      <c r="H27" s="26">
        <f t="shared" si="1"/>
        <v>0</v>
      </c>
      <c r="J27" s="82"/>
      <c r="K27" s="82"/>
      <c r="L27" s="82"/>
      <c r="M27" s="83"/>
      <c r="N27" s="26"/>
      <c r="O27" s="2"/>
      <c r="P27" s="26"/>
    </row>
    <row r="28" spans="2:16" x14ac:dyDescent="0.25">
      <c r="B28" s="107" t="str">
        <f>'BEL Inst'!B143</f>
        <v>351</v>
      </c>
      <c r="C28" s="107" t="str">
        <f>'BEL Inst'!C143</f>
        <v>osvětlení vlečky</v>
      </c>
      <c r="D28" s="82">
        <f>'BEL Inst'!D143</f>
        <v>4</v>
      </c>
      <c r="E28" s="83">
        <f>'BEL Inst'!E143</f>
        <v>44155</v>
      </c>
      <c r="F28" s="26">
        <f>'BEL Inst'!J148</f>
        <v>0</v>
      </c>
      <c r="G28" s="2">
        <f t="shared" si="0"/>
        <v>1</v>
      </c>
      <c r="H28" s="26">
        <f t="shared" si="1"/>
        <v>0</v>
      </c>
      <c r="J28" s="82"/>
      <c r="K28" s="82"/>
      <c r="L28" s="82"/>
      <c r="M28" s="83"/>
      <c r="N28" s="26"/>
      <c r="O28" s="2"/>
      <c r="P28" s="26"/>
    </row>
    <row r="29" spans="2:16" x14ac:dyDescent="0.25">
      <c r="B29" s="107">
        <f>'BEL Inst'!B149</f>
        <v>361</v>
      </c>
      <c r="C29" s="107" t="str">
        <f>'BEL Inst'!C149</f>
        <v>stáčení, plnění PHL ŽC</v>
      </c>
      <c r="D29" s="82">
        <f>'BEL Inst'!D149</f>
        <v>2</v>
      </c>
      <c r="E29" s="83">
        <f>'BEL Inst'!E149</f>
        <v>44865</v>
      </c>
      <c r="F29" s="26">
        <f>'BEL Inst'!J154</f>
        <v>0</v>
      </c>
      <c r="G29" s="2">
        <f t="shared" si="0"/>
        <v>2</v>
      </c>
      <c r="H29" s="26">
        <f t="shared" si="1"/>
        <v>0</v>
      </c>
      <c r="J29" s="82"/>
      <c r="K29" s="82"/>
      <c r="L29" s="82"/>
      <c r="M29" s="83"/>
      <c r="N29" s="26"/>
      <c r="O29" s="2"/>
      <c r="P29" s="26"/>
    </row>
    <row r="30" spans="2:16" x14ac:dyDescent="0.25">
      <c r="B30" s="107">
        <f>'BEL Inst'!B155</f>
        <v>370</v>
      </c>
      <c r="C30" s="107" t="str">
        <f>'BEL Inst'!C155</f>
        <v>remíza lokotraktoru</v>
      </c>
      <c r="D30" s="82">
        <f>'BEL Inst'!D155</f>
        <v>5</v>
      </c>
      <c r="E30" s="83">
        <f>'BEL Inst'!E155</f>
        <v>43658</v>
      </c>
      <c r="F30" s="26">
        <f>'BEL Inst'!J160</f>
        <v>0</v>
      </c>
      <c r="G30" s="2">
        <f t="shared" si="0"/>
        <v>1</v>
      </c>
      <c r="H30" s="26">
        <f t="shared" si="1"/>
        <v>0</v>
      </c>
      <c r="J30" s="82"/>
      <c r="K30" s="82"/>
      <c r="L30" s="82"/>
      <c r="M30" s="83"/>
      <c r="N30" s="26"/>
      <c r="O30" s="2"/>
      <c r="P30" s="26"/>
    </row>
    <row r="31" spans="2:16" x14ac:dyDescent="0.25">
      <c r="B31" s="107">
        <f>'BEL Inst'!B161</f>
        <v>380</v>
      </c>
      <c r="C31" s="107" t="str">
        <f>'BEL Inst'!C161</f>
        <v>kolejová váha</v>
      </c>
      <c r="D31" s="82">
        <f>'BEL Inst'!D161</f>
        <v>5</v>
      </c>
      <c r="E31" s="83">
        <f>'BEL Inst'!E161</f>
        <v>44775</v>
      </c>
      <c r="F31" s="26">
        <f>'BEL Inst'!J166</f>
        <v>0</v>
      </c>
      <c r="G31" s="2">
        <f t="shared" si="0"/>
        <v>1</v>
      </c>
      <c r="H31" s="26">
        <f t="shared" si="1"/>
        <v>0</v>
      </c>
      <c r="J31" s="82"/>
      <c r="K31" s="82"/>
      <c r="L31" s="82"/>
      <c r="M31" s="83"/>
      <c r="N31" s="26"/>
      <c r="O31" s="2"/>
      <c r="P31" s="26"/>
    </row>
    <row r="32" spans="2:16" x14ac:dyDescent="0.25">
      <c r="B32" s="107" t="str">
        <f>'BEL Inst'!B167</f>
        <v>520</v>
      </c>
      <c r="C32" s="107" t="str">
        <f>'BEL Inst'!C167</f>
        <v>požární zbrojnice</v>
      </c>
      <c r="D32" s="82">
        <f>'BEL Inst'!D167</f>
        <v>5</v>
      </c>
      <c r="E32" s="83">
        <f>'BEL Inst'!E167</f>
        <v>44603</v>
      </c>
      <c r="F32" s="26">
        <f>'BEL Inst'!J172</f>
        <v>0</v>
      </c>
      <c r="G32" s="2">
        <f t="shared" si="0"/>
        <v>1</v>
      </c>
      <c r="H32" s="26">
        <f t="shared" si="1"/>
        <v>0</v>
      </c>
      <c r="J32" s="82"/>
      <c r="K32" s="82"/>
      <c r="L32" s="82"/>
      <c r="M32" s="83"/>
      <c r="N32" s="26"/>
      <c r="O32" s="2"/>
      <c r="P32" s="26"/>
    </row>
    <row r="33" spans="2:16" x14ac:dyDescent="0.25">
      <c r="B33" s="107" t="str">
        <f>'BEL Inst'!B173</f>
        <v>580</v>
      </c>
      <c r="C33" s="107" t="str">
        <f>'BEL Inst'!C173</f>
        <v>koncové zařízení</v>
      </c>
      <c r="D33" s="82">
        <f>'BEL Inst'!D173</f>
        <v>2</v>
      </c>
      <c r="E33" s="83">
        <f>'BEL Inst'!E173</f>
        <v>44950</v>
      </c>
      <c r="F33" s="26">
        <f>'BEL Inst'!J178</f>
        <v>0</v>
      </c>
      <c r="G33" s="2">
        <f t="shared" si="0"/>
        <v>2</v>
      </c>
      <c r="H33" s="26">
        <f t="shared" si="1"/>
        <v>0</v>
      </c>
      <c r="J33" s="82"/>
      <c r="K33" s="82"/>
      <c r="L33" s="82"/>
      <c r="M33" s="83"/>
      <c r="N33" s="26"/>
      <c r="O33" s="2"/>
      <c r="P33" s="26"/>
    </row>
    <row r="34" spans="2:16" x14ac:dyDescent="0.25">
      <c r="B34" s="107">
        <f>'BEL Inst'!B179</f>
        <v>581</v>
      </c>
      <c r="C34" s="107" t="str">
        <f>'BEL Inst'!C179</f>
        <v>nádrže směsných sloupců</v>
      </c>
      <c r="D34" s="82">
        <f>'BEL Inst'!D179</f>
        <v>2</v>
      </c>
      <c r="E34" s="83">
        <f>'BEL Inst'!E179</f>
        <v>44775</v>
      </c>
      <c r="F34" s="26">
        <f>'BEL Inst'!J184</f>
        <v>0</v>
      </c>
      <c r="G34" s="2">
        <f t="shared" si="0"/>
        <v>2</v>
      </c>
      <c r="H34" s="26">
        <f t="shared" si="1"/>
        <v>0</v>
      </c>
      <c r="J34" s="82"/>
      <c r="K34" s="82"/>
      <c r="L34" s="82"/>
      <c r="M34" s="83"/>
      <c r="N34" s="26"/>
      <c r="O34" s="2"/>
      <c r="P34" s="26"/>
    </row>
    <row r="35" spans="2:16" x14ac:dyDescent="0.25">
      <c r="B35" s="107" t="str">
        <f>'BEL Inst'!B185</f>
        <v>701</v>
      </c>
      <c r="C35" s="107" t="str">
        <f>'BEL Inst'!C185</f>
        <v>sklad originálek</v>
      </c>
      <c r="D35" s="82">
        <f>'BEL Inst'!D185</f>
        <v>5</v>
      </c>
      <c r="E35" s="83">
        <f>'BEL Inst'!E185</f>
        <v>44775</v>
      </c>
      <c r="F35" s="26">
        <f>'BEL Inst'!J190</f>
        <v>0</v>
      </c>
      <c r="G35" s="2">
        <f t="shared" si="0"/>
        <v>1</v>
      </c>
      <c r="H35" s="26">
        <f t="shared" si="1"/>
        <v>0</v>
      </c>
      <c r="J35" s="82"/>
      <c r="K35" s="82"/>
      <c r="L35" s="82"/>
      <c r="M35" s="83"/>
      <c r="N35" s="26"/>
      <c r="O35" s="2"/>
      <c r="P35" s="26"/>
    </row>
    <row r="36" spans="2:16" x14ac:dyDescent="0.25">
      <c r="B36" s="107" t="str">
        <f>'BEL Inst'!B191</f>
        <v>031A</v>
      </c>
      <c r="C36" s="107" t="str">
        <f>'BEL Inst'!C191</f>
        <v>veřejné osvětlení</v>
      </c>
      <c r="D36" s="82">
        <f>'BEL Inst'!D191</f>
        <v>4</v>
      </c>
      <c r="E36" s="83">
        <f>'BEL Inst'!E191</f>
        <v>45260</v>
      </c>
      <c r="F36" s="26">
        <f>'BEL Inst'!J196</f>
        <v>0</v>
      </c>
      <c r="G36" s="2">
        <f t="shared" si="0"/>
        <v>1</v>
      </c>
      <c r="H36" s="26">
        <f t="shared" si="1"/>
        <v>0</v>
      </c>
      <c r="J36" s="82"/>
      <c r="K36" s="82"/>
      <c r="L36" s="82"/>
      <c r="M36" s="83"/>
      <c r="N36" s="26"/>
      <c r="O36" s="2"/>
      <c r="P36" s="26"/>
    </row>
    <row r="38" spans="2:16" x14ac:dyDescent="0.25">
      <c r="B38" s="84" t="s">
        <v>357</v>
      </c>
      <c r="J38" s="84" t="s">
        <v>333</v>
      </c>
    </row>
    <row r="39" spans="2:16" ht="56.1" customHeight="1" x14ac:dyDescent="0.25">
      <c r="B39" s="78" t="s">
        <v>10</v>
      </c>
      <c r="C39" s="79" t="s">
        <v>0</v>
      </c>
      <c r="D39" s="79" t="s">
        <v>354</v>
      </c>
      <c r="E39" s="80" t="s">
        <v>293</v>
      </c>
      <c r="F39" s="81" t="s">
        <v>355</v>
      </c>
      <c r="G39" s="79" t="s">
        <v>356</v>
      </c>
      <c r="H39" s="79" t="s">
        <v>329</v>
      </c>
      <c r="J39" s="78" t="s">
        <v>10</v>
      </c>
      <c r="K39" s="79" t="s">
        <v>0</v>
      </c>
      <c r="L39" s="79" t="s">
        <v>354</v>
      </c>
      <c r="M39" s="80" t="s">
        <v>293</v>
      </c>
      <c r="N39" s="81" t="s">
        <v>355</v>
      </c>
      <c r="O39" s="79" t="s">
        <v>356</v>
      </c>
      <c r="P39" s="79" t="s">
        <v>329</v>
      </c>
    </row>
    <row r="40" spans="2:16" ht="26.25" x14ac:dyDescent="0.25">
      <c r="B40" s="107" t="str">
        <f>'BEL LPS'!B5</f>
        <v>50</v>
      </c>
      <c r="C40" s="107" t="str">
        <f>'BEL LPS'!C5</f>
        <v>administrativní budova, kotelna, nádrž 050 na topný olej, oddálený hromosvod</v>
      </c>
      <c r="D40" s="82">
        <f>'BEL LPS'!D5</f>
        <v>2</v>
      </c>
      <c r="E40" s="83">
        <f>'BEL LPS'!E5</f>
        <v>44686</v>
      </c>
      <c r="F40" s="26">
        <f>'BEL LPS'!J8</f>
        <v>0</v>
      </c>
      <c r="G40" s="2">
        <f>IF(D40&lt;5,TRUNC(4/D40),1)</f>
        <v>2</v>
      </c>
      <c r="H40" s="26">
        <f>F40*G40</f>
        <v>0</v>
      </c>
      <c r="J40" s="82" t="str">
        <f>'BEL LPS Ex'!B5</f>
        <v>190</v>
      </c>
      <c r="K40" s="82" t="str">
        <f>'BEL LPS Ex'!C5</f>
        <v>plnící výdejní lávky</v>
      </c>
      <c r="L40" s="82">
        <f>'BEL LPS Ex'!D5</f>
        <v>2</v>
      </c>
      <c r="M40" s="83">
        <f>'BEL LPS Ex'!E5</f>
        <v>44315</v>
      </c>
      <c r="N40" s="26">
        <f>'BEL LPS Ex'!J8</f>
        <v>0</v>
      </c>
      <c r="O40" s="2">
        <f>IF(L40&lt;5,TRUNC(4/L40),1)</f>
        <v>2</v>
      </c>
      <c r="P40" s="26">
        <f>N40*O40</f>
        <v>0</v>
      </c>
    </row>
    <row r="41" spans="2:16" x14ac:dyDescent="0.25">
      <c r="B41" s="107" t="str">
        <f>'BEL LPS'!B9</f>
        <v>110</v>
      </c>
      <c r="C41" s="107" t="str">
        <f>'BEL LPS'!C9</f>
        <v>garáže, kotelna, laboratoř, dílny</v>
      </c>
      <c r="D41" s="82">
        <f>'BEL LPS'!D9</f>
        <v>2</v>
      </c>
      <c r="E41" s="83">
        <f>'BEL LPS'!E9</f>
        <v>45042</v>
      </c>
      <c r="F41" s="26">
        <f>'BEL LPS'!J12</f>
        <v>0</v>
      </c>
      <c r="G41" s="2">
        <f t="shared" ref="G41:G68" si="2">IF(D41&lt;5,TRUNC(4/D41),1)</f>
        <v>2</v>
      </c>
      <c r="H41" s="26">
        <f>F41*G41</f>
        <v>0</v>
      </c>
      <c r="J41" s="82"/>
      <c r="K41" s="82"/>
      <c r="L41" s="82"/>
      <c r="M41" s="83"/>
      <c r="N41" s="26"/>
      <c r="O41" s="2"/>
      <c r="P41" s="26"/>
    </row>
    <row r="42" spans="2:16" x14ac:dyDescent="0.25">
      <c r="B42" s="107" t="str">
        <f>'BEL LPS'!B13</f>
        <v>112</v>
      </c>
      <c r="C42" s="107" t="str">
        <f>'BEL LPS'!C13</f>
        <v>skladovací blok PHL</v>
      </c>
      <c r="D42" s="82">
        <f>'BEL LPS'!D13</f>
        <v>2</v>
      </c>
      <c r="E42" s="83">
        <f>'BEL LPS'!E13</f>
        <v>44686</v>
      </c>
      <c r="F42" s="26">
        <f>'BEL LPS'!J16</f>
        <v>0</v>
      </c>
      <c r="G42" s="2">
        <f t="shared" si="2"/>
        <v>2</v>
      </c>
      <c r="H42" s="26">
        <f>F42*G42</f>
        <v>0</v>
      </c>
      <c r="J42" s="82"/>
      <c r="K42" s="82"/>
      <c r="L42" s="82"/>
      <c r="M42" s="83"/>
      <c r="N42" s="26"/>
      <c r="O42" s="2"/>
      <c r="P42" s="26"/>
    </row>
    <row r="43" spans="2:16" x14ac:dyDescent="0.25">
      <c r="B43" s="107" t="str">
        <f>'BEL LPS'!B17</f>
        <v>113</v>
      </c>
      <c r="C43" s="107" t="str">
        <f>'BEL LPS'!C17</f>
        <v>autodílna</v>
      </c>
      <c r="D43" s="82">
        <f>'BEL LPS'!D17</f>
        <v>5</v>
      </c>
      <c r="E43" s="83">
        <f>'BEL LPS'!E17</f>
        <v>44603</v>
      </c>
      <c r="F43" s="26">
        <f>'BEL LPS'!J20</f>
        <v>0</v>
      </c>
      <c r="G43" s="2">
        <f t="shared" si="2"/>
        <v>1</v>
      </c>
      <c r="H43" s="26">
        <f t="shared" ref="H43:H68" si="3">F43*G43</f>
        <v>0</v>
      </c>
      <c r="J43" s="82"/>
      <c r="K43" s="82"/>
      <c r="L43" s="82"/>
      <c r="M43" s="83"/>
      <c r="N43" s="26"/>
      <c r="O43" s="2"/>
      <c r="P43" s="26"/>
    </row>
    <row r="44" spans="2:16" x14ac:dyDescent="0.25">
      <c r="B44" s="107" t="str">
        <f>'BEL LPS'!B21</f>
        <v>120</v>
      </c>
      <c r="C44" s="107" t="str">
        <f>'BEL LPS'!C21</f>
        <v>vodárna</v>
      </c>
      <c r="D44" s="82">
        <f>'BEL LPS'!D21</f>
        <v>5</v>
      </c>
      <c r="E44" s="83">
        <f>'BEL LPS'!E21</f>
        <v>44603</v>
      </c>
      <c r="F44" s="26">
        <f>'BEL LPS'!J24</f>
        <v>0</v>
      </c>
      <c r="G44" s="2">
        <f t="shared" si="2"/>
        <v>1</v>
      </c>
      <c r="H44" s="26">
        <f t="shared" si="3"/>
        <v>0</v>
      </c>
      <c r="J44" s="82"/>
      <c r="K44" s="82"/>
      <c r="L44" s="82"/>
      <c r="M44" s="83"/>
      <c r="N44" s="26"/>
      <c r="O44" s="2"/>
      <c r="P44" s="26"/>
    </row>
    <row r="45" spans="2:16" x14ac:dyDescent="0.25">
      <c r="B45" s="107" t="str">
        <f>'BEL LPS'!B25</f>
        <v>160, 170</v>
      </c>
      <c r="C45" s="107" t="str">
        <f>'BEL LPS'!C25</f>
        <v>místnost čerpačů a sklad</v>
      </c>
      <c r="D45" s="82">
        <f>'BEL LPS'!D25</f>
        <v>5</v>
      </c>
      <c r="E45" s="83">
        <f>'BEL LPS'!E25</f>
        <v>44603</v>
      </c>
      <c r="F45" s="26">
        <f>'BEL LPS'!J28</f>
        <v>0</v>
      </c>
      <c r="G45" s="2">
        <f t="shared" si="2"/>
        <v>1</v>
      </c>
      <c r="H45" s="26">
        <f t="shared" si="3"/>
        <v>0</v>
      </c>
      <c r="J45" s="82"/>
      <c r="K45" s="82"/>
      <c r="L45" s="82"/>
      <c r="M45" s="83"/>
      <c r="N45" s="26"/>
      <c r="O45" s="2"/>
      <c r="P45" s="26"/>
    </row>
    <row r="46" spans="2:16" x14ac:dyDescent="0.25">
      <c r="B46" s="107" t="str">
        <f>'BEL LPS'!B29</f>
        <v>210</v>
      </c>
      <c r="C46" s="107" t="str">
        <f>'BEL LPS'!C29</f>
        <v>čerpací stanice podávací</v>
      </c>
      <c r="D46" s="82">
        <f>'BEL LPS'!D29</f>
        <v>2</v>
      </c>
      <c r="E46" s="83">
        <f>'BEL LPS'!E29</f>
        <v>45042</v>
      </c>
      <c r="F46" s="26">
        <f>'BEL LPS'!J32</f>
        <v>0</v>
      </c>
      <c r="G46" s="2">
        <f t="shared" si="2"/>
        <v>2</v>
      </c>
      <c r="H46" s="26">
        <f t="shared" si="3"/>
        <v>0</v>
      </c>
      <c r="J46" s="82"/>
      <c r="K46" s="82"/>
      <c r="L46" s="82"/>
      <c r="M46" s="83"/>
      <c r="N46" s="26"/>
      <c r="O46" s="2"/>
      <c r="P46" s="26"/>
    </row>
    <row r="47" spans="2:16" x14ac:dyDescent="0.25">
      <c r="B47" s="107" t="str">
        <f>'BEL LPS'!B33</f>
        <v>221</v>
      </c>
      <c r="C47" s="107" t="str">
        <f>'BEL LPS'!C33</f>
        <v>čerpací stanice expedice</v>
      </c>
      <c r="D47" s="82">
        <f>'BEL LPS'!D33</f>
        <v>2</v>
      </c>
      <c r="E47" s="83">
        <f>'BEL LPS'!E33</f>
        <v>44686</v>
      </c>
      <c r="F47" s="26">
        <f>'BEL LPS'!J36</f>
        <v>0</v>
      </c>
      <c r="G47" s="2">
        <f t="shared" si="2"/>
        <v>2</v>
      </c>
      <c r="H47" s="26">
        <f t="shared" si="3"/>
        <v>0</v>
      </c>
      <c r="J47" s="82"/>
      <c r="K47" s="82"/>
      <c r="L47" s="82"/>
      <c r="M47" s="83"/>
      <c r="N47" s="26"/>
      <c r="O47" s="2"/>
      <c r="P47" s="26"/>
    </row>
    <row r="48" spans="2:16" x14ac:dyDescent="0.25">
      <c r="B48" s="107" t="str">
        <f>'BEL LPS'!B37</f>
        <v>221A</v>
      </c>
      <c r="C48" s="107" t="str">
        <f>'BEL LPS'!C37</f>
        <v>čerpací stanice expedice</v>
      </c>
      <c r="D48" s="82">
        <f>'BEL LPS'!D37</f>
        <v>2</v>
      </c>
      <c r="E48" s="83">
        <f>'BEL LPS'!E37</f>
        <v>45042</v>
      </c>
      <c r="F48" s="26">
        <f>'BEL LPS'!J40</f>
        <v>0</v>
      </c>
      <c r="G48" s="2">
        <f t="shared" si="2"/>
        <v>2</v>
      </c>
      <c r="H48" s="26">
        <f t="shared" si="3"/>
        <v>0</v>
      </c>
      <c r="J48" s="82"/>
      <c r="K48" s="82"/>
      <c r="L48" s="82"/>
      <c r="M48" s="83"/>
      <c r="N48" s="26"/>
      <c r="O48" s="2"/>
      <c r="P48" s="26"/>
    </row>
    <row r="49" spans="2:16" x14ac:dyDescent="0.25">
      <c r="B49" s="107" t="str">
        <f>'BEL LPS'!B41</f>
        <v>222, 222A</v>
      </c>
      <c r="C49" s="107" t="str">
        <f>'BEL LPS'!C41</f>
        <v>čerpací stanice z ŽC</v>
      </c>
      <c r="D49" s="82">
        <f>'BEL LPS'!D41</f>
        <v>2</v>
      </c>
      <c r="E49" s="83">
        <f>'BEL LPS'!E41</f>
        <v>44686</v>
      </c>
      <c r="F49" s="26">
        <f>'BEL LPS'!J44</f>
        <v>0</v>
      </c>
      <c r="G49" s="2">
        <f t="shared" si="2"/>
        <v>2</v>
      </c>
      <c r="H49" s="26">
        <f t="shared" si="3"/>
        <v>0</v>
      </c>
      <c r="J49" s="82"/>
      <c r="K49" s="82"/>
      <c r="L49" s="82"/>
      <c r="M49" s="83"/>
      <c r="N49" s="26"/>
      <c r="O49" s="2"/>
      <c r="P49" s="26"/>
    </row>
    <row r="50" spans="2:16" x14ac:dyDescent="0.25">
      <c r="B50" s="107" t="str">
        <f>'BEL LPS'!B45</f>
        <v>230</v>
      </c>
      <c r="C50" s="107" t="str">
        <f>'BEL LPS'!C45</f>
        <v>skladovací blok PHL</v>
      </c>
      <c r="D50" s="82">
        <f>'BEL LPS'!D45</f>
        <v>2</v>
      </c>
      <c r="E50" s="83">
        <f>'BEL LPS'!E45</f>
        <v>44686</v>
      </c>
      <c r="F50" s="26">
        <f>'BEL LPS'!J48</f>
        <v>0</v>
      </c>
      <c r="G50" s="2">
        <f t="shared" si="2"/>
        <v>2</v>
      </c>
      <c r="H50" s="26">
        <f t="shared" si="3"/>
        <v>0</v>
      </c>
      <c r="J50" s="82"/>
      <c r="K50" s="82"/>
      <c r="L50" s="82"/>
      <c r="M50" s="83"/>
      <c r="N50" s="26"/>
      <c r="O50" s="2"/>
      <c r="P50" s="26"/>
    </row>
    <row r="51" spans="2:16" x14ac:dyDescent="0.25">
      <c r="B51" s="107" t="str">
        <f>'BEL LPS'!B49</f>
        <v>231</v>
      </c>
      <c r="C51" s="107" t="str">
        <f>'BEL LPS'!C49</f>
        <v>skladovací blok PHL</v>
      </c>
      <c r="D51" s="82">
        <f>'BEL LPS'!D49</f>
        <v>2</v>
      </c>
      <c r="E51" s="83">
        <f>'BEL LPS'!E49</f>
        <v>44686</v>
      </c>
      <c r="F51" s="26">
        <f>'BEL LPS'!J52</f>
        <v>0</v>
      </c>
      <c r="G51" s="2">
        <f t="shared" si="2"/>
        <v>2</v>
      </c>
      <c r="H51" s="26">
        <f t="shared" si="3"/>
        <v>0</v>
      </c>
      <c r="J51" s="82"/>
      <c r="K51" s="82"/>
      <c r="L51" s="82"/>
      <c r="M51" s="83"/>
      <c r="N51" s="26"/>
      <c r="O51" s="2"/>
      <c r="P51" s="26"/>
    </row>
    <row r="52" spans="2:16" x14ac:dyDescent="0.25">
      <c r="B52" s="107" t="str">
        <f>'BEL LPS'!B53</f>
        <v>240</v>
      </c>
      <c r="C52" s="107" t="str">
        <f>'BEL LPS'!C53</f>
        <v>trafostanice</v>
      </c>
      <c r="D52" s="82">
        <f>'BEL LPS'!D53</f>
        <v>5</v>
      </c>
      <c r="E52" s="83">
        <f>'BEL LPS'!E53</f>
        <v>44603</v>
      </c>
      <c r="F52" s="26">
        <f>'BEL LPS'!J56</f>
        <v>0</v>
      </c>
      <c r="G52" s="2">
        <f t="shared" si="2"/>
        <v>1</v>
      </c>
      <c r="H52" s="26">
        <f t="shared" si="3"/>
        <v>0</v>
      </c>
      <c r="J52" s="82"/>
      <c r="K52" s="82"/>
      <c r="L52" s="82"/>
      <c r="M52" s="83"/>
      <c r="N52" s="26"/>
      <c r="O52" s="2"/>
      <c r="P52" s="26"/>
    </row>
    <row r="53" spans="2:16" x14ac:dyDescent="0.25">
      <c r="B53" s="107" t="str">
        <f>'BEL LPS'!B57</f>
        <v>260</v>
      </c>
      <c r="C53" s="107" t="str">
        <f>'BEL LPS'!C57</f>
        <v>náhradní zdroj</v>
      </c>
      <c r="D53" s="82">
        <f>'BEL LPS'!D57</f>
        <v>5</v>
      </c>
      <c r="E53" s="83">
        <f>'BEL LPS'!E57</f>
        <v>44315</v>
      </c>
      <c r="F53" s="26">
        <f>'BEL LPS'!J60</f>
        <v>0</v>
      </c>
      <c r="G53" s="2">
        <f t="shared" si="2"/>
        <v>1</v>
      </c>
      <c r="H53" s="26">
        <f t="shared" si="3"/>
        <v>0</v>
      </c>
      <c r="J53" s="82"/>
      <c r="K53" s="82"/>
      <c r="L53" s="82"/>
      <c r="M53" s="83"/>
      <c r="N53" s="26"/>
      <c r="O53" s="2"/>
      <c r="P53" s="26"/>
    </row>
    <row r="54" spans="2:16" x14ac:dyDescent="0.25">
      <c r="B54" s="107" t="str">
        <f>'BEL LPS'!B61</f>
        <v>290</v>
      </c>
      <c r="C54" s="107" t="str">
        <f>'BEL LPS'!C61</f>
        <v>NN rozvodna</v>
      </c>
      <c r="D54" s="82">
        <f>'BEL LPS'!D61</f>
        <v>5</v>
      </c>
      <c r="E54" s="83">
        <f>'BEL LPS'!E61</f>
        <v>44603</v>
      </c>
      <c r="F54" s="26">
        <f>'BEL LPS'!J64</f>
        <v>0</v>
      </c>
      <c r="G54" s="2">
        <f t="shared" si="2"/>
        <v>1</v>
      </c>
      <c r="H54" s="26">
        <f t="shared" si="3"/>
        <v>0</v>
      </c>
      <c r="J54" s="82"/>
      <c r="K54" s="82"/>
      <c r="L54" s="82"/>
      <c r="M54" s="83"/>
      <c r="N54" s="26"/>
      <c r="O54" s="2"/>
      <c r="P54" s="26"/>
    </row>
    <row r="55" spans="2:16" x14ac:dyDescent="0.25">
      <c r="B55" s="107" t="str">
        <f>'BEL LPS'!B65</f>
        <v>320</v>
      </c>
      <c r="C55" s="107" t="str">
        <f>'BEL LPS'!C65</f>
        <v>ČOV</v>
      </c>
      <c r="D55" s="82">
        <f>'BEL LPS'!D65</f>
        <v>2</v>
      </c>
      <c r="E55" s="83">
        <f>'BEL LPS'!E65</f>
        <v>45042</v>
      </c>
      <c r="F55" s="26">
        <f>'BEL LPS'!J68</f>
        <v>0</v>
      </c>
      <c r="G55" s="2">
        <f t="shared" si="2"/>
        <v>2</v>
      </c>
      <c r="H55" s="26">
        <f t="shared" si="3"/>
        <v>0</v>
      </c>
      <c r="J55" s="82"/>
      <c r="K55" s="82"/>
      <c r="L55" s="82"/>
      <c r="M55" s="83"/>
      <c r="N55" s="26"/>
      <c r="O55" s="2"/>
      <c r="P55" s="26"/>
    </row>
    <row r="56" spans="2:16" x14ac:dyDescent="0.25">
      <c r="B56" s="107" t="str">
        <f>'BEL LPS'!B69</f>
        <v>321</v>
      </c>
      <c r="C56" s="107" t="str">
        <f>'BEL LPS'!C69</f>
        <v>kalová meziskládka</v>
      </c>
      <c r="D56" s="82">
        <f>'BEL LPS'!D69</f>
        <v>2</v>
      </c>
      <c r="E56" s="83">
        <f>'BEL LPS'!E69</f>
        <v>44686</v>
      </c>
      <c r="F56" s="26">
        <f>'BEL LPS'!J72</f>
        <v>0</v>
      </c>
      <c r="G56" s="2">
        <f t="shared" si="2"/>
        <v>2</v>
      </c>
      <c r="H56" s="26">
        <f t="shared" si="3"/>
        <v>0</v>
      </c>
      <c r="J56" s="82"/>
      <c r="K56" s="82"/>
      <c r="L56" s="82"/>
      <c r="M56" s="83"/>
      <c r="N56" s="26"/>
      <c r="O56" s="2"/>
      <c r="P56" s="26"/>
    </row>
    <row r="57" spans="2:16" x14ac:dyDescent="0.25">
      <c r="B57" s="107" t="str">
        <f>'BEL LPS'!B73</f>
        <v>322</v>
      </c>
      <c r="C57" s="107" t="str">
        <f>'BEL LPS'!C73</f>
        <v>kalové pole</v>
      </c>
      <c r="D57" s="82">
        <f>'BEL LPS'!D73</f>
        <v>2</v>
      </c>
      <c r="E57" s="83">
        <f>'BEL LPS'!E73</f>
        <v>44686</v>
      </c>
      <c r="F57" s="26">
        <f>'BEL LPS'!J76</f>
        <v>0</v>
      </c>
      <c r="G57" s="2">
        <f t="shared" si="2"/>
        <v>2</v>
      </c>
      <c r="H57" s="26">
        <f t="shared" si="3"/>
        <v>0</v>
      </c>
      <c r="J57" s="82"/>
      <c r="K57" s="82"/>
      <c r="L57" s="82"/>
      <c r="M57" s="83"/>
      <c r="N57" s="26"/>
      <c r="O57" s="2"/>
      <c r="P57" s="26"/>
    </row>
    <row r="58" spans="2:16" x14ac:dyDescent="0.25">
      <c r="B58" s="107" t="str">
        <f>'BEL LPS'!B77</f>
        <v>361</v>
      </c>
      <c r="C58" s="107" t="str">
        <f>'BEL LPS'!C77</f>
        <v>stáčení, plnění PHL z ŽC</v>
      </c>
      <c r="D58" s="82">
        <f>'BEL LPS'!D77</f>
        <v>2</v>
      </c>
      <c r="E58" s="83">
        <f>'BEL LPS'!E77</f>
        <v>45042</v>
      </c>
      <c r="F58" s="26">
        <f>'BEL LPS'!J80</f>
        <v>0</v>
      </c>
      <c r="G58" s="2">
        <f t="shared" si="2"/>
        <v>2</v>
      </c>
      <c r="H58" s="26">
        <f t="shared" si="3"/>
        <v>0</v>
      </c>
      <c r="J58" s="82"/>
      <c r="K58" s="82"/>
      <c r="L58" s="82"/>
      <c r="M58" s="83"/>
      <c r="N58" s="26"/>
      <c r="O58" s="2"/>
      <c r="P58" s="26"/>
    </row>
    <row r="59" spans="2:16" x14ac:dyDescent="0.25">
      <c r="B59" s="107" t="str">
        <f>'BEL LPS'!B81</f>
        <v>370</v>
      </c>
      <c r="C59" s="107" t="str">
        <f>'BEL LPS'!C81</f>
        <v>remíza lokotraktoru</v>
      </c>
      <c r="D59" s="82">
        <f>'BEL LPS'!D81</f>
        <v>5</v>
      </c>
      <c r="E59" s="83">
        <f>'BEL LPS'!E81</f>
        <v>44091</v>
      </c>
      <c r="F59" s="26">
        <f>'BEL LPS'!J84</f>
        <v>0</v>
      </c>
      <c r="G59" s="2">
        <f t="shared" si="2"/>
        <v>1</v>
      </c>
      <c r="H59" s="26">
        <f t="shared" si="3"/>
        <v>0</v>
      </c>
      <c r="J59" s="82"/>
      <c r="K59" s="82"/>
      <c r="L59" s="82"/>
      <c r="M59" s="83"/>
      <c r="N59" s="26"/>
      <c r="O59" s="2"/>
      <c r="P59" s="26"/>
    </row>
    <row r="60" spans="2:16" x14ac:dyDescent="0.25">
      <c r="B60" s="107" t="str">
        <f>'BEL LPS'!B85</f>
        <v>380</v>
      </c>
      <c r="C60" s="107" t="str">
        <f>'BEL LPS'!C85</f>
        <v>kolejová váha</v>
      </c>
      <c r="D60" s="82">
        <f>'BEL LPS'!D85</f>
        <v>5</v>
      </c>
      <c r="E60" s="83">
        <f>'BEL LPS'!E85</f>
        <v>44315</v>
      </c>
      <c r="F60" s="26">
        <f>'BEL LPS'!J88</f>
        <v>0</v>
      </c>
      <c r="G60" s="2">
        <f t="shared" si="2"/>
        <v>1</v>
      </c>
      <c r="H60" s="26">
        <f t="shared" si="3"/>
        <v>0</v>
      </c>
      <c r="J60" s="82"/>
      <c r="K60" s="82"/>
      <c r="L60" s="82"/>
      <c r="M60" s="83"/>
      <c r="N60" s="26"/>
      <c r="O60" s="2"/>
      <c r="P60" s="26"/>
    </row>
    <row r="61" spans="2:16" x14ac:dyDescent="0.25">
      <c r="B61" s="107" t="str">
        <f>'BEL LPS'!B89</f>
        <v>500</v>
      </c>
      <c r="C61" s="107" t="str">
        <f>'BEL LPS'!C89</f>
        <v>vnější potrubní rozvody PHL</v>
      </c>
      <c r="D61" s="82">
        <f>'BEL LPS'!D89</f>
        <v>2</v>
      </c>
      <c r="E61" s="83">
        <f>'BEL LPS'!E89</f>
        <v>45042</v>
      </c>
      <c r="F61" s="26">
        <f>'BEL LPS'!J92</f>
        <v>0</v>
      </c>
      <c r="G61" s="2">
        <f t="shared" si="2"/>
        <v>2</v>
      </c>
      <c r="H61" s="26">
        <f t="shared" si="3"/>
        <v>0</v>
      </c>
      <c r="J61" s="82"/>
      <c r="K61" s="82"/>
      <c r="L61" s="82"/>
      <c r="M61" s="83"/>
      <c r="N61" s="26"/>
      <c r="O61" s="2"/>
      <c r="P61" s="26"/>
    </row>
    <row r="62" spans="2:16" x14ac:dyDescent="0.25">
      <c r="B62" s="107" t="str">
        <f>'BEL LPS'!B93</f>
        <v>520</v>
      </c>
      <c r="C62" s="107" t="str">
        <f>'BEL LPS'!C93</f>
        <v>požární zbrojnice</v>
      </c>
      <c r="D62" s="82">
        <f>'BEL LPS'!D93</f>
        <v>5</v>
      </c>
      <c r="E62" s="83">
        <f>'BEL LPS'!E93</f>
        <v>44603</v>
      </c>
      <c r="F62" s="26">
        <f>'BEL LPS'!J96</f>
        <v>0</v>
      </c>
      <c r="G62" s="2">
        <f t="shared" si="2"/>
        <v>1</v>
      </c>
      <c r="H62" s="26">
        <f t="shared" si="3"/>
        <v>0</v>
      </c>
      <c r="J62" s="82"/>
      <c r="K62" s="82"/>
      <c r="L62" s="82"/>
      <c r="M62" s="83"/>
      <c r="N62" s="26"/>
      <c r="O62" s="2"/>
      <c r="P62" s="26"/>
    </row>
    <row r="63" spans="2:16" x14ac:dyDescent="0.25">
      <c r="B63" s="107" t="str">
        <f>'BEL LPS'!B97</f>
        <v>580</v>
      </c>
      <c r="C63" s="107" t="str">
        <f>'BEL LPS'!C97</f>
        <v>koncové zařízení</v>
      </c>
      <c r="D63" s="82">
        <f>'BEL LPS'!D97</f>
        <v>2</v>
      </c>
      <c r="E63" s="83">
        <f>'BEL LPS'!E97</f>
        <v>44950</v>
      </c>
      <c r="F63" s="26">
        <f>'BEL LPS'!J100</f>
        <v>0</v>
      </c>
      <c r="G63" s="2">
        <f t="shared" si="2"/>
        <v>2</v>
      </c>
      <c r="H63" s="26">
        <f t="shared" si="3"/>
        <v>0</v>
      </c>
      <c r="J63" s="82"/>
      <c r="K63" s="82"/>
      <c r="L63" s="82"/>
      <c r="M63" s="83"/>
      <c r="N63" s="26"/>
      <c r="O63" s="2"/>
      <c r="P63" s="26"/>
    </row>
    <row r="64" spans="2:16" x14ac:dyDescent="0.25">
      <c r="B64" s="107" t="str">
        <f>'BEL LPS'!B101</f>
        <v>581</v>
      </c>
      <c r="C64" s="107" t="str">
        <f>'BEL LPS'!C101</f>
        <v>nádrže směsných sloupců</v>
      </c>
      <c r="D64" s="82">
        <f>'BEL LPS'!D101</f>
        <v>2</v>
      </c>
      <c r="E64" s="83">
        <f>'BEL LPS'!E101</f>
        <v>45042</v>
      </c>
      <c r="F64" s="26">
        <f>'BEL LPS'!J104</f>
        <v>0</v>
      </c>
      <c r="G64" s="2">
        <f t="shared" si="2"/>
        <v>2</v>
      </c>
      <c r="H64" s="26">
        <f t="shared" si="3"/>
        <v>0</v>
      </c>
      <c r="J64" s="82"/>
      <c r="K64" s="82"/>
      <c r="L64" s="82"/>
      <c r="M64" s="83"/>
      <c r="N64" s="26"/>
      <c r="O64" s="2"/>
      <c r="P64" s="26"/>
    </row>
    <row r="65" spans="2:16" x14ac:dyDescent="0.25">
      <c r="B65" s="107" t="str">
        <f>'BEL LPS'!B105</f>
        <v>701</v>
      </c>
      <c r="C65" s="107" t="str">
        <f>'BEL LPS'!C105</f>
        <v>sklad originálek</v>
      </c>
      <c r="D65" s="82">
        <f>'BEL LPS'!D105</f>
        <v>5</v>
      </c>
      <c r="E65" s="83">
        <f>'BEL LPS'!E105</f>
        <v>44603</v>
      </c>
      <c r="F65" s="26">
        <f>'BEL LPS'!J108</f>
        <v>0</v>
      </c>
      <c r="G65" s="2">
        <f t="shared" si="2"/>
        <v>1</v>
      </c>
      <c r="H65" s="26">
        <f t="shared" si="3"/>
        <v>0</v>
      </c>
      <c r="J65" s="82"/>
      <c r="K65" s="82"/>
      <c r="L65" s="82"/>
      <c r="M65" s="83"/>
      <c r="N65" s="26"/>
      <c r="O65" s="2"/>
      <c r="P65" s="26"/>
    </row>
    <row r="66" spans="2:16" x14ac:dyDescent="0.25">
      <c r="B66" s="107" t="str">
        <f>'BEL LPS'!B109</f>
        <v>702</v>
      </c>
      <c r="C66" s="107" t="str">
        <f>'BEL LPS'!C109</f>
        <v>bývalý výdej PHL</v>
      </c>
      <c r="D66" s="82">
        <f>'BEL LPS'!D109</f>
        <v>5</v>
      </c>
      <c r="E66" s="83">
        <f>'BEL LPS'!E109</f>
        <v>44950</v>
      </c>
      <c r="F66" s="26">
        <f>'BEL LPS'!J112</f>
        <v>0</v>
      </c>
      <c r="G66" s="2">
        <f t="shared" si="2"/>
        <v>1</v>
      </c>
      <c r="H66" s="26">
        <f t="shared" si="3"/>
        <v>0</v>
      </c>
      <c r="J66" s="82"/>
      <c r="K66" s="82"/>
      <c r="L66" s="82"/>
      <c r="M66" s="83"/>
      <c r="N66" s="26"/>
      <c r="O66" s="2"/>
      <c r="P66" s="26"/>
    </row>
    <row r="67" spans="2:16" x14ac:dyDescent="0.25">
      <c r="B67" s="107">
        <f>'BEL LPS'!B113</f>
        <v>0</v>
      </c>
      <c r="C67" s="107" t="str">
        <f>'BEL LPS'!C113</f>
        <v>aktivní hromosvody</v>
      </c>
      <c r="D67" s="82">
        <f>'BEL LPS'!D113</f>
        <v>2</v>
      </c>
      <c r="E67" s="83">
        <f>'BEL LPS'!E113</f>
        <v>44865</v>
      </c>
      <c r="F67" s="26">
        <f>'BEL LPS'!J116</f>
        <v>0</v>
      </c>
      <c r="G67" s="2">
        <f t="shared" si="2"/>
        <v>2</v>
      </c>
      <c r="H67" s="26">
        <f t="shared" si="3"/>
        <v>0</v>
      </c>
      <c r="J67" s="82"/>
      <c r="K67" s="82"/>
      <c r="L67" s="82"/>
      <c r="M67" s="83"/>
      <c r="N67" s="26"/>
      <c r="O67" s="2"/>
      <c r="P67" s="26"/>
    </row>
    <row r="68" spans="2:16" x14ac:dyDescent="0.25">
      <c r="B68" s="107">
        <f>'BEL LPS'!B117</f>
        <v>0</v>
      </c>
      <c r="C68" s="107" t="str">
        <f>'BEL LPS'!C117</f>
        <v>bezpečnostní kamery oplocení</v>
      </c>
      <c r="D68" s="82">
        <f>'BEL LPS'!D117</f>
        <v>5</v>
      </c>
      <c r="E68" s="83">
        <f>'BEL LPS'!E117</f>
        <v>44865</v>
      </c>
      <c r="F68" s="26">
        <f>'BEL LPS'!J120</f>
        <v>0</v>
      </c>
      <c r="G68" s="2">
        <f t="shared" si="2"/>
        <v>1</v>
      </c>
      <c r="H68" s="26">
        <f t="shared" si="3"/>
        <v>0</v>
      </c>
      <c r="J68" s="82"/>
      <c r="K68" s="82"/>
      <c r="L68" s="82"/>
      <c r="M68" s="83"/>
      <c r="N68" s="26"/>
      <c r="O68" s="2"/>
      <c r="P68" s="26"/>
    </row>
    <row r="70" spans="2:16" x14ac:dyDescent="0.25">
      <c r="B70" s="77" t="s">
        <v>358</v>
      </c>
    </row>
    <row r="71" spans="2:16" ht="56.1" customHeight="1" x14ac:dyDescent="0.25">
      <c r="B71" s="79" t="s">
        <v>354</v>
      </c>
      <c r="C71" s="79" t="s">
        <v>4</v>
      </c>
      <c r="D71" s="104" t="s">
        <v>365</v>
      </c>
      <c r="E71" s="80" t="s">
        <v>368</v>
      </c>
      <c r="F71" s="81" t="s">
        <v>355</v>
      </c>
      <c r="G71" s="79" t="s">
        <v>356</v>
      </c>
      <c r="H71" s="79" t="s">
        <v>329</v>
      </c>
    </row>
    <row r="72" spans="2:16" x14ac:dyDescent="0.25">
      <c r="B72" s="7">
        <v>1</v>
      </c>
      <c r="C72" s="2" t="s">
        <v>12</v>
      </c>
      <c r="D72" s="103">
        <v>1</v>
      </c>
      <c r="E72" s="85">
        <f>'Sklady Rekapitulace '!$E$48</f>
        <v>0</v>
      </c>
      <c r="F72" s="26">
        <f>D72*E72</f>
        <v>0</v>
      </c>
      <c r="G72" s="2">
        <f>IF(B72&lt;5,TRUNC(4/B72),1)</f>
        <v>4</v>
      </c>
      <c r="H72" s="26">
        <f t="shared" ref="H72:H84" si="4">F72*G72</f>
        <v>0</v>
      </c>
    </row>
    <row r="73" spans="2:16" x14ac:dyDescent="0.25">
      <c r="B73" s="7">
        <v>1</v>
      </c>
      <c r="C73" s="2" t="s">
        <v>225</v>
      </c>
      <c r="D73" s="67">
        <v>1</v>
      </c>
      <c r="E73" s="85">
        <f>'Sklady Rekapitulace '!$E$49</f>
        <v>0</v>
      </c>
      <c r="F73" s="26">
        <f t="shared" ref="F73:F84" si="5">D73*E73</f>
        <v>0</v>
      </c>
      <c r="G73" s="2">
        <f t="shared" ref="G73:G84" si="6">IF(B73&lt;5,TRUNC(4/B73),1)</f>
        <v>4</v>
      </c>
      <c r="H73" s="26">
        <f t="shared" si="4"/>
        <v>0</v>
      </c>
    </row>
    <row r="74" spans="2:16" x14ac:dyDescent="0.25">
      <c r="B74" s="7">
        <v>0.5</v>
      </c>
      <c r="C74" s="2" t="s">
        <v>290</v>
      </c>
      <c r="D74" s="67">
        <v>0</v>
      </c>
      <c r="E74" s="85">
        <f>'Sklady Rekapitulace '!$E$50</f>
        <v>0</v>
      </c>
      <c r="F74" s="26">
        <f t="shared" si="5"/>
        <v>0</v>
      </c>
      <c r="G74" s="2">
        <f t="shared" si="6"/>
        <v>8</v>
      </c>
      <c r="H74" s="26">
        <f t="shared" si="4"/>
        <v>0</v>
      </c>
    </row>
    <row r="75" spans="2:16" x14ac:dyDescent="0.25">
      <c r="B75" s="7">
        <v>0.25</v>
      </c>
      <c r="C75" s="2" t="s">
        <v>297</v>
      </c>
      <c r="D75" s="67">
        <v>18</v>
      </c>
      <c r="E75" s="85">
        <f>'Sklady Rekapitulace '!$E$51</f>
        <v>0</v>
      </c>
      <c r="F75" s="26">
        <f t="shared" si="5"/>
        <v>0</v>
      </c>
      <c r="G75" s="2">
        <f t="shared" si="6"/>
        <v>16</v>
      </c>
      <c r="H75" s="26">
        <f t="shared" si="4"/>
        <v>0</v>
      </c>
    </row>
    <row r="76" spans="2:16" x14ac:dyDescent="0.25">
      <c r="B76" s="7">
        <v>0.5</v>
      </c>
      <c r="C76" s="2" t="s">
        <v>297</v>
      </c>
      <c r="D76" s="67">
        <v>13</v>
      </c>
      <c r="E76" s="85">
        <f>'Sklady Rekapitulace '!$E$52</f>
        <v>0</v>
      </c>
      <c r="F76" s="26">
        <f t="shared" si="5"/>
        <v>0</v>
      </c>
      <c r="G76" s="2">
        <f t="shared" si="6"/>
        <v>8</v>
      </c>
      <c r="H76" s="26">
        <f t="shared" si="4"/>
        <v>0</v>
      </c>
    </row>
    <row r="77" spans="2:16" x14ac:dyDescent="0.25">
      <c r="B77" s="7">
        <v>1</v>
      </c>
      <c r="C77" s="2" t="s">
        <v>297</v>
      </c>
      <c r="D77" s="67">
        <v>25</v>
      </c>
      <c r="E77" s="85">
        <f>'Sklady Rekapitulace '!$E$53</f>
        <v>0</v>
      </c>
      <c r="F77" s="26">
        <f t="shared" si="5"/>
        <v>0</v>
      </c>
      <c r="G77" s="2">
        <f t="shared" si="6"/>
        <v>4</v>
      </c>
      <c r="H77" s="26">
        <f t="shared" si="4"/>
        <v>0</v>
      </c>
    </row>
    <row r="78" spans="2:16" x14ac:dyDescent="0.25">
      <c r="B78" s="7">
        <v>2</v>
      </c>
      <c r="C78" s="2" t="s">
        <v>297</v>
      </c>
      <c r="D78" s="67">
        <v>116</v>
      </c>
      <c r="E78" s="85">
        <f>'Sklady Rekapitulace '!$E$54</f>
        <v>0</v>
      </c>
      <c r="F78" s="26">
        <f t="shared" si="5"/>
        <v>0</v>
      </c>
      <c r="G78" s="2">
        <f t="shared" si="6"/>
        <v>2</v>
      </c>
      <c r="H78" s="26">
        <f t="shared" si="4"/>
        <v>0</v>
      </c>
    </row>
    <row r="79" spans="2:16" x14ac:dyDescent="0.25">
      <c r="B79" s="7">
        <v>0.5</v>
      </c>
      <c r="C79" s="2" t="s">
        <v>298</v>
      </c>
      <c r="D79" s="67">
        <v>4</v>
      </c>
      <c r="E79" s="85">
        <f>'Sklady Rekapitulace '!$E$55</f>
        <v>0</v>
      </c>
      <c r="F79" s="26">
        <f t="shared" si="5"/>
        <v>0</v>
      </c>
      <c r="G79" s="2">
        <f t="shared" si="6"/>
        <v>8</v>
      </c>
      <c r="H79" s="26">
        <f t="shared" si="4"/>
        <v>0</v>
      </c>
    </row>
    <row r="80" spans="2:16" x14ac:dyDescent="0.25">
      <c r="B80" s="7">
        <v>1</v>
      </c>
      <c r="C80" s="2" t="s">
        <v>298</v>
      </c>
      <c r="D80" s="67">
        <v>11</v>
      </c>
      <c r="E80" s="85">
        <f>'Sklady Rekapitulace '!$E$56</f>
        <v>0</v>
      </c>
      <c r="F80" s="26">
        <f t="shared" si="5"/>
        <v>0</v>
      </c>
      <c r="G80" s="2">
        <f t="shared" si="6"/>
        <v>4</v>
      </c>
      <c r="H80" s="26">
        <f t="shared" si="4"/>
        <v>0</v>
      </c>
    </row>
    <row r="81" spans="2:8" x14ac:dyDescent="0.25">
      <c r="B81" s="7">
        <v>2</v>
      </c>
      <c r="C81" s="2" t="s">
        <v>298</v>
      </c>
      <c r="D81" s="67">
        <v>45</v>
      </c>
      <c r="E81" s="85">
        <f>'Sklady Rekapitulace '!$E$57</f>
        <v>0</v>
      </c>
      <c r="F81" s="26">
        <f t="shared" si="5"/>
        <v>0</v>
      </c>
      <c r="G81" s="2">
        <f t="shared" si="6"/>
        <v>2</v>
      </c>
      <c r="H81" s="26">
        <f t="shared" si="4"/>
        <v>0</v>
      </c>
    </row>
    <row r="82" spans="2:8" x14ac:dyDescent="0.25">
      <c r="B82" s="7">
        <v>0.5</v>
      </c>
      <c r="C82" s="2" t="s">
        <v>299</v>
      </c>
      <c r="D82" s="67">
        <v>0</v>
      </c>
      <c r="E82" s="85">
        <f>'Sklady Rekapitulace '!$E$58</f>
        <v>0</v>
      </c>
      <c r="F82" s="26">
        <f t="shared" si="5"/>
        <v>0</v>
      </c>
      <c r="G82" s="2">
        <f t="shared" si="6"/>
        <v>8</v>
      </c>
      <c r="H82" s="26">
        <f t="shared" si="4"/>
        <v>0</v>
      </c>
    </row>
    <row r="83" spans="2:8" x14ac:dyDescent="0.25">
      <c r="B83" s="7">
        <v>1</v>
      </c>
      <c r="C83" s="2" t="s">
        <v>299</v>
      </c>
      <c r="D83" s="67">
        <v>0</v>
      </c>
      <c r="E83" s="85">
        <f>'Sklady Rekapitulace '!$E$59</f>
        <v>0</v>
      </c>
      <c r="F83" s="26">
        <f t="shared" si="5"/>
        <v>0</v>
      </c>
      <c r="G83" s="2">
        <f t="shared" si="6"/>
        <v>4</v>
      </c>
      <c r="H83" s="26">
        <f t="shared" si="4"/>
        <v>0</v>
      </c>
    </row>
    <row r="84" spans="2:8" x14ac:dyDescent="0.25">
      <c r="B84" s="7">
        <v>2</v>
      </c>
      <c r="C84" s="2" t="s">
        <v>299</v>
      </c>
      <c r="D84" s="67">
        <v>12</v>
      </c>
      <c r="E84" s="85">
        <f>'Sklady Rekapitulace '!$E$60</f>
        <v>0</v>
      </c>
      <c r="F84" s="26">
        <f t="shared" si="5"/>
        <v>0</v>
      </c>
      <c r="G84" s="2">
        <f t="shared" si="6"/>
        <v>2</v>
      </c>
      <c r="H84" s="26">
        <f t="shared" si="4"/>
        <v>0</v>
      </c>
    </row>
    <row r="85" spans="2:8" x14ac:dyDescent="0.25">
      <c r="B85" s="5"/>
      <c r="C85" s="6" t="s">
        <v>13</v>
      </c>
      <c r="D85" s="6"/>
      <c r="E85" s="6"/>
      <c r="F85" s="27">
        <f>SUM(F72:F84)</f>
        <v>0</v>
      </c>
      <c r="G85" s="6"/>
      <c r="H85" s="27">
        <f>SUM(H72:H84)</f>
        <v>0</v>
      </c>
    </row>
  </sheetData>
  <sheetProtection algorithmName="SHA-512" hashValue="9mZu1ynkpJLCSKS6t1YbcjtIwkQgj/9OKLAf0aHb5nWcqYNstayxxWjEUD4YcpJzMMnMAYZzeb/RGzlY6jMcXA==" saltValue="6XDK5llTU/i6S9VyVq6+Dw==" spinCount="100000" sheet="1" objects="1" scenarios="1" selectLockedCells="1" selectUnlockedCells="1"/>
  <pageMargins left="0.7" right="0.7" top="0.78740157499999996" bottom="0.78740157499999996" header="0.3" footer="0.3"/>
  <pageSetup paperSize="9" scale="88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F8B7C-6393-4E37-93F7-B78B8E6A5B8C}">
  <sheetPr>
    <pageSetUpPr fitToPage="1"/>
  </sheetPr>
  <dimension ref="A1:J196"/>
  <sheetViews>
    <sheetView zoomScaleNormal="100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6" customWidth="1"/>
    <col min="2" max="2" width="9" style="32" customWidth="1"/>
    <col min="3" max="3" width="40.42578125" style="18" customWidth="1"/>
    <col min="4" max="4" width="7.28515625" style="16" customWidth="1"/>
    <col min="5" max="5" width="14" style="46" customWidth="1"/>
    <col min="6" max="6" width="47.7109375" style="16" customWidth="1"/>
    <col min="7" max="7" width="4" style="19" customWidth="1"/>
    <col min="8" max="8" width="5.7109375" style="19" customWidth="1"/>
    <col min="9" max="9" width="9.85546875" style="97" customWidth="1"/>
    <col min="10" max="10" width="15.28515625" style="16" customWidth="1"/>
    <col min="11" max="16384" width="8.85546875" style="16"/>
  </cols>
  <sheetData>
    <row r="1" spans="1:10" ht="7.15" customHeight="1" x14ac:dyDescent="0.2"/>
    <row r="2" spans="1:10" x14ac:dyDescent="0.2">
      <c r="B2" s="33" t="s">
        <v>323</v>
      </c>
    </row>
    <row r="3" spans="1:10" ht="7.15" customHeight="1" x14ac:dyDescent="0.2"/>
    <row r="4" spans="1:10" ht="28.9" customHeight="1" x14ac:dyDescent="0.2">
      <c r="A4" s="17"/>
      <c r="B4" s="34" t="s">
        <v>10</v>
      </c>
      <c r="C4" s="17" t="s">
        <v>0</v>
      </c>
      <c r="D4" s="38" t="s">
        <v>9</v>
      </c>
      <c r="E4" s="39" t="s">
        <v>293</v>
      </c>
      <c r="F4" s="17" t="s">
        <v>4</v>
      </c>
      <c r="G4" s="40" t="s">
        <v>3</v>
      </c>
      <c r="H4" s="41" t="s">
        <v>11</v>
      </c>
      <c r="I4" s="49" t="s">
        <v>6</v>
      </c>
      <c r="J4" s="17" t="s">
        <v>7</v>
      </c>
    </row>
    <row r="5" spans="1:10" x14ac:dyDescent="0.2">
      <c r="A5" s="2"/>
      <c r="B5" s="9" t="s">
        <v>30</v>
      </c>
      <c r="C5" s="12" t="s">
        <v>5</v>
      </c>
      <c r="D5" s="4">
        <v>5</v>
      </c>
      <c r="E5" s="43">
        <v>44428</v>
      </c>
      <c r="F5" s="2" t="s">
        <v>300</v>
      </c>
      <c r="G5" s="7" t="s">
        <v>8</v>
      </c>
      <c r="H5" s="53">
        <v>1</v>
      </c>
      <c r="I5" s="98">
        <f>'Sklady Rekapitulace '!$E$24</f>
        <v>0</v>
      </c>
      <c r="J5" s="26">
        <f>H5*I5</f>
        <v>0</v>
      </c>
    </row>
    <row r="6" spans="1:10" x14ac:dyDescent="0.2">
      <c r="A6" s="2"/>
      <c r="B6" s="9"/>
      <c r="C6" s="10"/>
      <c r="D6" s="7"/>
      <c r="E6" s="44"/>
      <c r="F6" s="1" t="s">
        <v>301</v>
      </c>
      <c r="G6" s="7" t="s">
        <v>2</v>
      </c>
      <c r="H6" s="7">
        <v>5</v>
      </c>
      <c r="I6" s="99">
        <f>'Sklady Rekapitulace '!$E$25</f>
        <v>0</v>
      </c>
      <c r="J6" s="26">
        <f t="shared" ref="J6:J9" si="0">H6*I6</f>
        <v>0</v>
      </c>
    </row>
    <row r="7" spans="1:10" x14ac:dyDescent="0.2">
      <c r="A7" s="2"/>
      <c r="B7" s="9"/>
      <c r="C7" s="10"/>
      <c r="D7" s="7"/>
      <c r="E7" s="44"/>
      <c r="F7" s="2" t="s">
        <v>302</v>
      </c>
      <c r="G7" s="7" t="s">
        <v>2</v>
      </c>
      <c r="H7" s="7">
        <v>163</v>
      </c>
      <c r="I7" s="99">
        <f>'Sklady Rekapitulace '!$E$26</f>
        <v>0</v>
      </c>
      <c r="J7" s="26">
        <f t="shared" si="0"/>
        <v>0</v>
      </c>
    </row>
    <row r="8" spans="1:10" x14ac:dyDescent="0.2">
      <c r="A8" s="2"/>
      <c r="B8" s="9"/>
      <c r="C8" s="10"/>
      <c r="D8" s="7"/>
      <c r="E8" s="44"/>
      <c r="F8" s="2" t="s">
        <v>291</v>
      </c>
      <c r="G8" s="7" t="s">
        <v>2</v>
      </c>
      <c r="H8" s="7">
        <v>1</v>
      </c>
      <c r="I8" s="99">
        <f>'Sklady Rekapitulace '!$E$27</f>
        <v>0</v>
      </c>
      <c r="J8" s="26">
        <f t="shared" si="0"/>
        <v>0</v>
      </c>
    </row>
    <row r="9" spans="1:10" x14ac:dyDescent="0.2">
      <c r="A9" s="2"/>
      <c r="B9" s="9"/>
      <c r="C9" s="10"/>
      <c r="D9" s="7"/>
      <c r="E9" s="44"/>
      <c r="F9" s="2" t="s">
        <v>17</v>
      </c>
      <c r="G9" s="7" t="s">
        <v>8</v>
      </c>
      <c r="H9" s="7">
        <v>1</v>
      </c>
      <c r="I9" s="99">
        <f>'Sklady Rekapitulace '!$E$28</f>
        <v>0</v>
      </c>
      <c r="J9" s="26">
        <f t="shared" si="0"/>
        <v>0</v>
      </c>
    </row>
    <row r="10" spans="1:10" x14ac:dyDescent="0.2">
      <c r="A10" s="5"/>
      <c r="C10" s="11" t="s">
        <v>20</v>
      </c>
      <c r="D10" s="8"/>
      <c r="E10" s="45"/>
      <c r="F10" s="6"/>
      <c r="G10" s="8"/>
      <c r="H10" s="8"/>
      <c r="I10" s="100"/>
      <c r="J10" s="27">
        <f>SUM(J5:J9)</f>
        <v>0</v>
      </c>
    </row>
    <row r="11" spans="1:10" x14ac:dyDescent="0.2">
      <c r="A11" s="2"/>
      <c r="B11" s="9" t="s">
        <v>18</v>
      </c>
      <c r="C11" s="12" t="s">
        <v>137</v>
      </c>
      <c r="D11" s="4">
        <v>2</v>
      </c>
      <c r="E11" s="43">
        <v>45141</v>
      </c>
      <c r="F11" s="2" t="s">
        <v>300</v>
      </c>
      <c r="G11" s="7" t="s">
        <v>8</v>
      </c>
      <c r="H11" s="53">
        <v>1</v>
      </c>
      <c r="I11" s="98">
        <f>'Sklady Rekapitulace '!$E$24</f>
        <v>0</v>
      </c>
      <c r="J11" s="26">
        <f>H11*I11</f>
        <v>0</v>
      </c>
    </row>
    <row r="12" spans="1:10" x14ac:dyDescent="0.2">
      <c r="A12" s="2"/>
      <c r="B12" s="9"/>
      <c r="C12" s="10"/>
      <c r="D12" s="7"/>
      <c r="E12" s="44"/>
      <c r="F12" s="1" t="s">
        <v>301</v>
      </c>
      <c r="G12" s="7" t="s">
        <v>2</v>
      </c>
      <c r="H12" s="7">
        <v>1</v>
      </c>
      <c r="I12" s="99">
        <f>'Sklady Rekapitulace '!$E$25</f>
        <v>0</v>
      </c>
      <c r="J12" s="26">
        <f t="shared" ref="J12:J15" si="1">H12*I12</f>
        <v>0</v>
      </c>
    </row>
    <row r="13" spans="1:10" x14ac:dyDescent="0.2">
      <c r="A13" s="2"/>
      <c r="B13" s="9"/>
      <c r="C13" s="10"/>
      <c r="D13" s="7"/>
      <c r="E13" s="44"/>
      <c r="F13" s="2" t="s">
        <v>302</v>
      </c>
      <c r="G13" s="7" t="s">
        <v>2</v>
      </c>
      <c r="H13" s="7">
        <v>26</v>
      </c>
      <c r="I13" s="99">
        <f>'Sklady Rekapitulace '!$E$26</f>
        <v>0</v>
      </c>
      <c r="J13" s="26">
        <f t="shared" si="1"/>
        <v>0</v>
      </c>
    </row>
    <row r="14" spans="1:10" x14ac:dyDescent="0.2">
      <c r="A14" s="2"/>
      <c r="B14" s="9"/>
      <c r="C14" s="10"/>
      <c r="D14" s="7"/>
      <c r="E14" s="44"/>
      <c r="F14" s="2" t="s">
        <v>291</v>
      </c>
      <c r="G14" s="7" t="s">
        <v>2</v>
      </c>
      <c r="H14" s="7">
        <v>6</v>
      </c>
      <c r="I14" s="99">
        <f>'Sklady Rekapitulace '!$E$27</f>
        <v>0</v>
      </c>
      <c r="J14" s="26">
        <f t="shared" si="1"/>
        <v>0</v>
      </c>
    </row>
    <row r="15" spans="1:10" x14ac:dyDescent="0.2">
      <c r="A15" s="2"/>
      <c r="B15" s="9"/>
      <c r="C15" s="10"/>
      <c r="D15" s="7"/>
      <c r="E15" s="44"/>
      <c r="F15" s="2" t="s">
        <v>17</v>
      </c>
      <c r="G15" s="7" t="s">
        <v>8</v>
      </c>
      <c r="H15" s="7">
        <v>1</v>
      </c>
      <c r="I15" s="99">
        <f>'Sklady Rekapitulace '!$E$28</f>
        <v>0</v>
      </c>
      <c r="J15" s="26">
        <f t="shared" si="1"/>
        <v>0</v>
      </c>
    </row>
    <row r="16" spans="1:10" x14ac:dyDescent="0.2">
      <c r="A16" s="5"/>
      <c r="C16" s="11" t="s">
        <v>20</v>
      </c>
      <c r="D16" s="8"/>
      <c r="E16" s="45"/>
      <c r="F16" s="6"/>
      <c r="G16" s="8"/>
      <c r="H16" s="8"/>
      <c r="I16" s="100"/>
      <c r="J16" s="27">
        <f>SUM(J11:J15)</f>
        <v>0</v>
      </c>
    </row>
    <row r="17" spans="1:10" x14ac:dyDescent="0.2">
      <c r="A17" s="2"/>
      <c r="B17" s="9" t="s">
        <v>18</v>
      </c>
      <c r="C17" s="12" t="s">
        <v>231</v>
      </c>
      <c r="D17" s="4">
        <v>5</v>
      </c>
      <c r="E17" s="43">
        <v>43797</v>
      </c>
      <c r="F17" s="2" t="s">
        <v>300</v>
      </c>
      <c r="G17" s="7" t="s">
        <v>8</v>
      </c>
      <c r="H17" s="53">
        <v>1</v>
      </c>
      <c r="I17" s="98">
        <f>'Sklady Rekapitulace '!$E$24</f>
        <v>0</v>
      </c>
      <c r="J17" s="26">
        <f>H17*I17</f>
        <v>0</v>
      </c>
    </row>
    <row r="18" spans="1:10" x14ac:dyDescent="0.2">
      <c r="A18" s="2"/>
      <c r="B18" s="9"/>
      <c r="C18" s="10"/>
      <c r="D18" s="7"/>
      <c r="E18" s="44"/>
      <c r="F18" s="1" t="s">
        <v>301</v>
      </c>
      <c r="G18" s="7" t="s">
        <v>2</v>
      </c>
      <c r="H18" s="7">
        <v>1</v>
      </c>
      <c r="I18" s="99">
        <f>'Sklady Rekapitulace '!$E$25</f>
        <v>0</v>
      </c>
      <c r="J18" s="26">
        <f t="shared" ref="J18:J21" si="2">H18*I18</f>
        <v>0</v>
      </c>
    </row>
    <row r="19" spans="1:10" x14ac:dyDescent="0.2">
      <c r="A19" s="2"/>
      <c r="B19" s="9"/>
      <c r="C19" s="10"/>
      <c r="D19" s="7"/>
      <c r="E19" s="44"/>
      <c r="F19" s="2" t="s">
        <v>302</v>
      </c>
      <c r="G19" s="7" t="s">
        <v>2</v>
      </c>
      <c r="H19" s="7">
        <v>1</v>
      </c>
      <c r="I19" s="99">
        <f>'Sklady Rekapitulace '!$E$26</f>
        <v>0</v>
      </c>
      <c r="J19" s="26">
        <f t="shared" si="2"/>
        <v>0</v>
      </c>
    </row>
    <row r="20" spans="1:10" x14ac:dyDescent="0.2">
      <c r="A20" s="2"/>
      <c r="B20" s="9"/>
      <c r="C20" s="10"/>
      <c r="D20" s="7"/>
      <c r="E20" s="44"/>
      <c r="F20" s="2" t="s">
        <v>291</v>
      </c>
      <c r="G20" s="7" t="s">
        <v>2</v>
      </c>
      <c r="H20" s="7">
        <v>1</v>
      </c>
      <c r="I20" s="99">
        <f>'Sklady Rekapitulace '!$E$27</f>
        <v>0</v>
      </c>
      <c r="J20" s="26">
        <f t="shared" si="2"/>
        <v>0</v>
      </c>
    </row>
    <row r="21" spans="1:10" x14ac:dyDescent="0.2">
      <c r="A21" s="2"/>
      <c r="B21" s="9"/>
      <c r="C21" s="10"/>
      <c r="D21" s="7"/>
      <c r="E21" s="44"/>
      <c r="F21" s="2" t="s">
        <v>17</v>
      </c>
      <c r="G21" s="7" t="s">
        <v>8</v>
      </c>
      <c r="H21" s="7">
        <v>1</v>
      </c>
      <c r="I21" s="99">
        <f>'Sklady Rekapitulace '!$E$28</f>
        <v>0</v>
      </c>
      <c r="J21" s="26">
        <f t="shared" si="2"/>
        <v>0</v>
      </c>
    </row>
    <row r="22" spans="1:10" x14ac:dyDescent="0.2">
      <c r="A22" s="5"/>
      <c r="C22" s="11" t="s">
        <v>20</v>
      </c>
      <c r="D22" s="8"/>
      <c r="E22" s="45"/>
      <c r="F22" s="6"/>
      <c r="G22" s="8"/>
      <c r="H22" s="8"/>
      <c r="I22" s="100"/>
      <c r="J22" s="27">
        <f>SUM(J17:J21)</f>
        <v>0</v>
      </c>
    </row>
    <row r="23" spans="1:10" x14ac:dyDescent="0.2">
      <c r="A23" s="2"/>
      <c r="B23" s="9" t="s">
        <v>18</v>
      </c>
      <c r="C23" s="12" t="s">
        <v>232</v>
      </c>
      <c r="D23" s="4">
        <v>5</v>
      </c>
      <c r="E23" s="43">
        <v>44686</v>
      </c>
      <c r="F23" s="2" t="s">
        <v>300</v>
      </c>
      <c r="G23" s="7" t="s">
        <v>8</v>
      </c>
      <c r="H23" s="53">
        <v>1</v>
      </c>
      <c r="I23" s="98">
        <f>'Sklady Rekapitulace '!$E$24</f>
        <v>0</v>
      </c>
      <c r="J23" s="26">
        <f>H23*I23</f>
        <v>0</v>
      </c>
    </row>
    <row r="24" spans="1:10" x14ac:dyDescent="0.2">
      <c r="A24" s="2"/>
      <c r="B24" s="9"/>
      <c r="C24" s="10"/>
      <c r="D24" s="7"/>
      <c r="E24" s="44"/>
      <c r="F24" s="1" t="s">
        <v>301</v>
      </c>
      <c r="G24" s="7" t="s">
        <v>2</v>
      </c>
      <c r="H24" s="7">
        <v>1</v>
      </c>
      <c r="I24" s="99">
        <f>'Sklady Rekapitulace '!$E$25</f>
        <v>0</v>
      </c>
      <c r="J24" s="26">
        <f t="shared" ref="J24:J27" si="3">H24*I24</f>
        <v>0</v>
      </c>
    </row>
    <row r="25" spans="1:10" x14ac:dyDescent="0.2">
      <c r="A25" s="2"/>
      <c r="B25" s="9"/>
      <c r="C25" s="10"/>
      <c r="D25" s="7"/>
      <c r="E25" s="44"/>
      <c r="F25" s="2" t="s">
        <v>302</v>
      </c>
      <c r="G25" s="7" t="s">
        <v>2</v>
      </c>
      <c r="H25" s="7">
        <v>4</v>
      </c>
      <c r="I25" s="99">
        <f>'Sklady Rekapitulace '!$E$26</f>
        <v>0</v>
      </c>
      <c r="J25" s="26">
        <f t="shared" si="3"/>
        <v>0</v>
      </c>
    </row>
    <row r="26" spans="1:10" x14ac:dyDescent="0.2">
      <c r="A26" s="2"/>
      <c r="B26" s="9"/>
      <c r="C26" s="10"/>
      <c r="D26" s="7"/>
      <c r="E26" s="44"/>
      <c r="F26" s="2" t="s">
        <v>291</v>
      </c>
      <c r="G26" s="7" t="s">
        <v>2</v>
      </c>
      <c r="H26" s="7">
        <v>0</v>
      </c>
      <c r="I26" s="99">
        <f>'Sklady Rekapitulace '!$E$27</f>
        <v>0</v>
      </c>
      <c r="J26" s="26">
        <f t="shared" si="3"/>
        <v>0</v>
      </c>
    </row>
    <row r="27" spans="1:10" x14ac:dyDescent="0.2">
      <c r="A27" s="2"/>
      <c r="B27" s="9"/>
      <c r="C27" s="10"/>
      <c r="D27" s="7"/>
      <c r="E27" s="44"/>
      <c r="F27" s="2" t="s">
        <v>17</v>
      </c>
      <c r="G27" s="7" t="s">
        <v>8</v>
      </c>
      <c r="H27" s="7">
        <v>1</v>
      </c>
      <c r="I27" s="99">
        <f>'Sklady Rekapitulace '!$E$28</f>
        <v>0</v>
      </c>
      <c r="J27" s="26">
        <f t="shared" si="3"/>
        <v>0</v>
      </c>
    </row>
    <row r="28" spans="1:10" x14ac:dyDescent="0.2">
      <c r="A28" s="5"/>
      <c r="C28" s="11" t="s">
        <v>20</v>
      </c>
      <c r="D28" s="8"/>
      <c r="E28" s="45"/>
      <c r="F28" s="6"/>
      <c r="G28" s="8"/>
      <c r="H28" s="8"/>
      <c r="I28" s="100"/>
      <c r="J28" s="27">
        <f>SUM(J23:J27)</f>
        <v>0</v>
      </c>
    </row>
    <row r="29" spans="1:10" x14ac:dyDescent="0.2">
      <c r="A29" s="2"/>
      <c r="B29" s="9" t="s">
        <v>18</v>
      </c>
      <c r="C29" s="12" t="s">
        <v>233</v>
      </c>
      <c r="D29" s="4">
        <v>4</v>
      </c>
      <c r="E29" s="43">
        <v>45260</v>
      </c>
      <c r="F29" s="2" t="s">
        <v>300</v>
      </c>
      <c r="G29" s="7" t="s">
        <v>8</v>
      </c>
      <c r="H29" s="53">
        <v>1</v>
      </c>
      <c r="I29" s="98">
        <f>'Sklady Rekapitulace '!$E$24</f>
        <v>0</v>
      </c>
      <c r="J29" s="26">
        <f>H29*I29</f>
        <v>0</v>
      </c>
    </row>
    <row r="30" spans="1:10" x14ac:dyDescent="0.2">
      <c r="A30" s="2"/>
      <c r="B30" s="9"/>
      <c r="C30" s="10"/>
      <c r="D30" s="7"/>
      <c r="E30" s="44"/>
      <c r="F30" s="1" t="s">
        <v>301</v>
      </c>
      <c r="G30" s="7" t="s">
        <v>2</v>
      </c>
      <c r="H30" s="7">
        <v>1</v>
      </c>
      <c r="I30" s="99">
        <f>'Sklady Rekapitulace '!$E$25</f>
        <v>0</v>
      </c>
      <c r="J30" s="26">
        <f t="shared" ref="J30:J33" si="4">H30*I30</f>
        <v>0</v>
      </c>
    </row>
    <row r="31" spans="1:10" x14ac:dyDescent="0.2">
      <c r="A31" s="2"/>
      <c r="B31" s="9"/>
      <c r="C31" s="10"/>
      <c r="D31" s="7"/>
      <c r="E31" s="44"/>
      <c r="F31" s="2" t="s">
        <v>302</v>
      </c>
      <c r="G31" s="7" t="s">
        <v>2</v>
      </c>
      <c r="H31" s="7">
        <v>1</v>
      </c>
      <c r="I31" s="99">
        <f>'Sklady Rekapitulace '!$E$26</f>
        <v>0</v>
      </c>
      <c r="J31" s="26">
        <f t="shared" si="4"/>
        <v>0</v>
      </c>
    </row>
    <row r="32" spans="1:10" x14ac:dyDescent="0.2">
      <c r="A32" s="2"/>
      <c r="B32" s="9"/>
      <c r="C32" s="10"/>
      <c r="D32" s="7"/>
      <c r="E32" s="44"/>
      <c r="F32" s="2" t="s">
        <v>291</v>
      </c>
      <c r="G32" s="7" t="s">
        <v>2</v>
      </c>
      <c r="H32" s="7">
        <v>1</v>
      </c>
      <c r="I32" s="99">
        <f>'Sklady Rekapitulace '!$E$27</f>
        <v>0</v>
      </c>
      <c r="J32" s="26">
        <f t="shared" si="4"/>
        <v>0</v>
      </c>
    </row>
    <row r="33" spans="1:10" x14ac:dyDescent="0.2">
      <c r="A33" s="2"/>
      <c r="B33" s="9"/>
      <c r="C33" s="10"/>
      <c r="D33" s="7"/>
      <c r="E33" s="44"/>
      <c r="F33" s="2" t="s">
        <v>17</v>
      </c>
      <c r="G33" s="7" t="s">
        <v>8</v>
      </c>
      <c r="H33" s="7">
        <v>1</v>
      </c>
      <c r="I33" s="99">
        <f>'Sklady Rekapitulace '!$E$28</f>
        <v>0</v>
      </c>
      <c r="J33" s="26">
        <f t="shared" si="4"/>
        <v>0</v>
      </c>
    </row>
    <row r="34" spans="1:10" x14ac:dyDescent="0.2">
      <c r="A34" s="5"/>
      <c r="C34" s="11" t="s">
        <v>20</v>
      </c>
      <c r="D34" s="8"/>
      <c r="E34" s="45"/>
      <c r="F34" s="6"/>
      <c r="G34" s="8"/>
      <c r="H34" s="8"/>
      <c r="I34" s="100"/>
      <c r="J34" s="27">
        <f>SUM(J29:J33)</f>
        <v>0</v>
      </c>
    </row>
    <row r="35" spans="1:10" ht="25.5" x14ac:dyDescent="0.2">
      <c r="A35" s="2"/>
      <c r="B35" s="9" t="s">
        <v>234</v>
      </c>
      <c r="C35" s="24" t="s">
        <v>235</v>
      </c>
      <c r="D35" s="4">
        <v>5</v>
      </c>
      <c r="E35" s="43">
        <v>44775</v>
      </c>
      <c r="F35" s="2" t="s">
        <v>300</v>
      </c>
      <c r="G35" s="7" t="s">
        <v>8</v>
      </c>
      <c r="H35" s="53">
        <v>1</v>
      </c>
      <c r="I35" s="98">
        <f>'Sklady Rekapitulace '!$E$24</f>
        <v>0</v>
      </c>
      <c r="J35" s="26">
        <f>H35*I35</f>
        <v>0</v>
      </c>
    </row>
    <row r="36" spans="1:10" x14ac:dyDescent="0.2">
      <c r="A36" s="2"/>
      <c r="B36" s="9"/>
      <c r="C36" s="10"/>
      <c r="D36" s="7"/>
      <c r="E36" s="44"/>
      <c r="F36" s="1" t="s">
        <v>301</v>
      </c>
      <c r="G36" s="53" t="s">
        <v>2</v>
      </c>
      <c r="H36" s="7">
        <v>5</v>
      </c>
      <c r="I36" s="99">
        <f>'Sklady Rekapitulace '!$E$25</f>
        <v>0</v>
      </c>
      <c r="J36" s="26">
        <f t="shared" ref="J36:J39" si="5">H36*I36</f>
        <v>0</v>
      </c>
    </row>
    <row r="37" spans="1:10" x14ac:dyDescent="0.2">
      <c r="A37" s="2"/>
      <c r="B37" s="9"/>
      <c r="C37" s="10"/>
      <c r="D37" s="7"/>
      <c r="E37" s="44"/>
      <c r="F37" s="2" t="s">
        <v>302</v>
      </c>
      <c r="G37" s="7" t="s">
        <v>2</v>
      </c>
      <c r="H37" s="7">
        <v>96</v>
      </c>
      <c r="I37" s="99">
        <f>'Sklady Rekapitulace '!$E$26</f>
        <v>0</v>
      </c>
      <c r="J37" s="26">
        <f t="shared" si="5"/>
        <v>0</v>
      </c>
    </row>
    <row r="38" spans="1:10" x14ac:dyDescent="0.2">
      <c r="A38" s="2"/>
      <c r="B38" s="9"/>
      <c r="C38" s="10"/>
      <c r="D38" s="7"/>
      <c r="E38" s="44"/>
      <c r="F38" s="2" t="s">
        <v>291</v>
      </c>
      <c r="G38" s="7" t="s">
        <v>2</v>
      </c>
      <c r="H38" s="7">
        <v>7</v>
      </c>
      <c r="I38" s="99">
        <f>'Sklady Rekapitulace '!$E$27</f>
        <v>0</v>
      </c>
      <c r="J38" s="26">
        <f t="shared" si="5"/>
        <v>0</v>
      </c>
    </row>
    <row r="39" spans="1:10" x14ac:dyDescent="0.2">
      <c r="A39" s="2"/>
      <c r="B39" s="9"/>
      <c r="C39" s="10"/>
      <c r="D39" s="7"/>
      <c r="E39" s="44"/>
      <c r="F39" s="2" t="s">
        <v>17</v>
      </c>
      <c r="G39" s="7" t="s">
        <v>8</v>
      </c>
      <c r="H39" s="7">
        <v>1</v>
      </c>
      <c r="I39" s="99">
        <f>'Sklady Rekapitulace '!$E$28</f>
        <v>0</v>
      </c>
      <c r="J39" s="26">
        <f t="shared" si="5"/>
        <v>0</v>
      </c>
    </row>
    <row r="40" spans="1:10" x14ac:dyDescent="0.2">
      <c r="A40" s="5"/>
      <c r="C40" s="11" t="s">
        <v>20</v>
      </c>
      <c r="D40" s="8"/>
      <c r="E40" s="45"/>
      <c r="F40" s="6"/>
      <c r="G40" s="8"/>
      <c r="H40" s="8"/>
      <c r="I40" s="100"/>
      <c r="J40" s="27">
        <f>SUM(J35:J39)</f>
        <v>0</v>
      </c>
    </row>
    <row r="41" spans="1:10" x14ac:dyDescent="0.2">
      <c r="A41" s="2"/>
      <c r="B41" s="9" t="s">
        <v>234</v>
      </c>
      <c r="C41" s="12" t="s">
        <v>137</v>
      </c>
      <c r="D41" s="4">
        <v>2</v>
      </c>
      <c r="E41" s="43">
        <v>44775</v>
      </c>
      <c r="F41" s="2" t="s">
        <v>300</v>
      </c>
      <c r="G41" s="7" t="s">
        <v>8</v>
      </c>
      <c r="H41" s="53">
        <v>1</v>
      </c>
      <c r="I41" s="98">
        <f>'Sklady Rekapitulace '!$E$24</f>
        <v>0</v>
      </c>
      <c r="J41" s="26">
        <f>H41*I41</f>
        <v>0</v>
      </c>
    </row>
    <row r="42" spans="1:10" x14ac:dyDescent="0.2">
      <c r="A42" s="2"/>
      <c r="B42" s="9"/>
      <c r="C42" s="10"/>
      <c r="D42" s="7"/>
      <c r="E42" s="44"/>
      <c r="F42" s="1" t="s">
        <v>301</v>
      </c>
      <c r="G42" s="7" t="s">
        <v>2</v>
      </c>
      <c r="H42" s="7">
        <v>1</v>
      </c>
      <c r="I42" s="99">
        <f>'Sklady Rekapitulace '!$E$25</f>
        <v>0</v>
      </c>
      <c r="J42" s="26">
        <f t="shared" ref="J42:J45" si="6">H42*I42</f>
        <v>0</v>
      </c>
    </row>
    <row r="43" spans="1:10" x14ac:dyDescent="0.2">
      <c r="A43" s="2"/>
      <c r="B43" s="9"/>
      <c r="C43" s="10"/>
      <c r="D43" s="7"/>
      <c r="E43" s="44"/>
      <c r="F43" s="2" t="s">
        <v>302</v>
      </c>
      <c r="G43" s="7" t="s">
        <v>2</v>
      </c>
      <c r="H43" s="7">
        <v>26</v>
      </c>
      <c r="I43" s="99">
        <f>'Sklady Rekapitulace '!$E$26</f>
        <v>0</v>
      </c>
      <c r="J43" s="26">
        <f t="shared" si="6"/>
        <v>0</v>
      </c>
    </row>
    <row r="44" spans="1:10" x14ac:dyDescent="0.2">
      <c r="A44" s="2"/>
      <c r="B44" s="9"/>
      <c r="C44" s="10"/>
      <c r="D44" s="7"/>
      <c r="E44" s="44"/>
      <c r="F44" s="2" t="s">
        <v>291</v>
      </c>
      <c r="G44" s="7" t="s">
        <v>2</v>
      </c>
      <c r="H44" s="7">
        <v>4</v>
      </c>
      <c r="I44" s="99">
        <f>'Sklady Rekapitulace '!$E$27</f>
        <v>0</v>
      </c>
      <c r="J44" s="26">
        <f t="shared" si="6"/>
        <v>0</v>
      </c>
    </row>
    <row r="45" spans="1:10" x14ac:dyDescent="0.2">
      <c r="A45" s="2"/>
      <c r="B45" s="9"/>
      <c r="C45" s="10"/>
      <c r="D45" s="7"/>
      <c r="E45" s="44"/>
      <c r="F45" s="2" t="s">
        <v>17</v>
      </c>
      <c r="G45" s="7" t="s">
        <v>8</v>
      </c>
      <c r="H45" s="7">
        <v>1</v>
      </c>
      <c r="I45" s="99">
        <f>'Sklady Rekapitulace '!$E$28</f>
        <v>0</v>
      </c>
      <c r="J45" s="26">
        <f t="shared" si="6"/>
        <v>0</v>
      </c>
    </row>
    <row r="46" spans="1:10" x14ac:dyDescent="0.2">
      <c r="A46" s="5"/>
      <c r="C46" s="11" t="s">
        <v>20</v>
      </c>
      <c r="D46" s="8"/>
      <c r="E46" s="45"/>
      <c r="F46" s="6"/>
      <c r="G46" s="8"/>
      <c r="H46" s="8"/>
      <c r="I46" s="100"/>
      <c r="J46" s="27">
        <f>SUM(J41:J45)</f>
        <v>0</v>
      </c>
    </row>
    <row r="47" spans="1:10" x14ac:dyDescent="0.2">
      <c r="A47" s="2"/>
      <c r="B47" s="9" t="s">
        <v>142</v>
      </c>
      <c r="C47" s="12" t="s">
        <v>236</v>
      </c>
      <c r="D47" s="4">
        <v>2</v>
      </c>
      <c r="E47" s="43">
        <v>44926</v>
      </c>
      <c r="F47" s="2" t="s">
        <v>300</v>
      </c>
      <c r="G47" s="7" t="s">
        <v>8</v>
      </c>
      <c r="H47" s="53">
        <v>1</v>
      </c>
      <c r="I47" s="98">
        <f>'Sklady Rekapitulace '!$E$24</f>
        <v>0</v>
      </c>
      <c r="J47" s="26">
        <f>H47*I47</f>
        <v>0</v>
      </c>
    </row>
    <row r="48" spans="1:10" x14ac:dyDescent="0.2">
      <c r="A48" s="2"/>
      <c r="B48" s="9"/>
      <c r="C48" s="10"/>
      <c r="D48" s="7"/>
      <c r="E48" s="44"/>
      <c r="F48" s="1" t="s">
        <v>301</v>
      </c>
      <c r="G48" s="7" t="s">
        <v>2</v>
      </c>
      <c r="H48" s="7">
        <v>1</v>
      </c>
      <c r="I48" s="99">
        <f>'Sklady Rekapitulace '!$E$25</f>
        <v>0</v>
      </c>
      <c r="J48" s="26">
        <f t="shared" ref="J48:J51" si="7">H48*I48</f>
        <v>0</v>
      </c>
    </row>
    <row r="49" spans="1:10" x14ac:dyDescent="0.2">
      <c r="A49" s="2"/>
      <c r="B49" s="9"/>
      <c r="C49" s="10"/>
      <c r="D49" s="7"/>
      <c r="E49" s="44"/>
      <c r="F49" s="2" t="s">
        <v>302</v>
      </c>
      <c r="G49" s="7" t="s">
        <v>2</v>
      </c>
      <c r="H49" s="7">
        <v>13</v>
      </c>
      <c r="I49" s="99">
        <f>'Sklady Rekapitulace '!$E$26</f>
        <v>0</v>
      </c>
      <c r="J49" s="26">
        <f t="shared" si="7"/>
        <v>0</v>
      </c>
    </row>
    <row r="50" spans="1:10" x14ac:dyDescent="0.2">
      <c r="A50" s="2"/>
      <c r="B50" s="9"/>
      <c r="C50" s="10"/>
      <c r="D50" s="7"/>
      <c r="E50" s="44"/>
      <c r="F50" s="2" t="s">
        <v>291</v>
      </c>
      <c r="G50" s="7" t="s">
        <v>2</v>
      </c>
      <c r="H50" s="7">
        <v>2</v>
      </c>
      <c r="I50" s="99">
        <f>'Sklady Rekapitulace '!$E$27</f>
        <v>0</v>
      </c>
      <c r="J50" s="26">
        <f t="shared" si="7"/>
        <v>0</v>
      </c>
    </row>
    <row r="51" spans="1:10" x14ac:dyDescent="0.2">
      <c r="A51" s="2"/>
      <c r="B51" s="9"/>
      <c r="C51" s="10"/>
      <c r="D51" s="7"/>
      <c r="E51" s="44"/>
      <c r="F51" s="2" t="s">
        <v>17</v>
      </c>
      <c r="G51" s="7" t="s">
        <v>8</v>
      </c>
      <c r="H51" s="7">
        <v>1</v>
      </c>
      <c r="I51" s="99">
        <f>'Sklady Rekapitulace '!$E$28</f>
        <v>0</v>
      </c>
      <c r="J51" s="26">
        <f t="shared" si="7"/>
        <v>0</v>
      </c>
    </row>
    <row r="52" spans="1:10" x14ac:dyDescent="0.2">
      <c r="A52" s="5"/>
      <c r="C52" s="11" t="s">
        <v>20</v>
      </c>
      <c r="D52" s="8"/>
      <c r="E52" s="45"/>
      <c r="F52" s="6"/>
      <c r="G52" s="8"/>
      <c r="H52" s="8"/>
      <c r="I52" s="100"/>
      <c r="J52" s="27">
        <f>SUM(J47:J51)</f>
        <v>0</v>
      </c>
    </row>
    <row r="53" spans="1:10" x14ac:dyDescent="0.2">
      <c r="A53" s="2"/>
      <c r="B53" s="9" t="s">
        <v>40</v>
      </c>
      <c r="C53" s="12" t="s">
        <v>238</v>
      </c>
      <c r="D53" s="4">
        <v>2</v>
      </c>
      <c r="E53" s="43">
        <v>44624</v>
      </c>
      <c r="F53" s="2" t="s">
        <v>300</v>
      </c>
      <c r="G53" s="7" t="s">
        <v>8</v>
      </c>
      <c r="H53" s="53">
        <v>1</v>
      </c>
      <c r="I53" s="98">
        <f>'Sklady Rekapitulace '!$E$24</f>
        <v>0</v>
      </c>
      <c r="J53" s="26">
        <f>H53*I53</f>
        <v>0</v>
      </c>
    </row>
    <row r="54" spans="1:10" x14ac:dyDescent="0.2">
      <c r="A54" s="2"/>
      <c r="B54" s="9"/>
      <c r="C54" s="10"/>
      <c r="D54" s="7"/>
      <c r="E54" s="44"/>
      <c r="F54" s="1" t="s">
        <v>301</v>
      </c>
      <c r="G54" s="7" t="s">
        <v>2</v>
      </c>
      <c r="H54" s="7">
        <v>4</v>
      </c>
      <c r="I54" s="99">
        <f>'Sklady Rekapitulace '!$E$25</f>
        <v>0</v>
      </c>
      <c r="J54" s="26">
        <f t="shared" ref="J54:J57" si="8">H54*I54</f>
        <v>0</v>
      </c>
    </row>
    <row r="55" spans="1:10" x14ac:dyDescent="0.2">
      <c r="A55" s="2"/>
      <c r="B55" s="9"/>
      <c r="C55" s="10"/>
      <c r="D55" s="7"/>
      <c r="E55" s="44"/>
      <c r="F55" s="2" t="s">
        <v>302</v>
      </c>
      <c r="G55" s="7" t="s">
        <v>2</v>
      </c>
      <c r="H55" s="7">
        <v>30</v>
      </c>
      <c r="I55" s="99">
        <f>'Sklady Rekapitulace '!$E$26</f>
        <v>0</v>
      </c>
      <c r="J55" s="26">
        <f t="shared" si="8"/>
        <v>0</v>
      </c>
    </row>
    <row r="56" spans="1:10" x14ac:dyDescent="0.2">
      <c r="A56" s="2"/>
      <c r="B56" s="9"/>
      <c r="C56" s="10"/>
      <c r="D56" s="7"/>
      <c r="E56" s="44"/>
      <c r="F56" s="2" t="s">
        <v>291</v>
      </c>
      <c r="G56" s="7" t="s">
        <v>2</v>
      </c>
      <c r="H56" s="7">
        <v>6</v>
      </c>
      <c r="I56" s="99">
        <f>'Sklady Rekapitulace '!$E$27</f>
        <v>0</v>
      </c>
      <c r="J56" s="26">
        <f t="shared" si="8"/>
        <v>0</v>
      </c>
    </row>
    <row r="57" spans="1:10" x14ac:dyDescent="0.2">
      <c r="A57" s="2"/>
      <c r="B57" s="9"/>
      <c r="C57" s="10"/>
      <c r="D57" s="7"/>
      <c r="E57" s="44"/>
      <c r="F57" s="2" t="s">
        <v>17</v>
      </c>
      <c r="G57" s="7" t="s">
        <v>8</v>
      </c>
      <c r="H57" s="7">
        <v>1</v>
      </c>
      <c r="I57" s="99">
        <f>'Sklady Rekapitulace '!$E$28</f>
        <v>0</v>
      </c>
      <c r="J57" s="26">
        <f t="shared" si="8"/>
        <v>0</v>
      </c>
    </row>
    <row r="58" spans="1:10" x14ac:dyDescent="0.2">
      <c r="A58" s="5"/>
      <c r="C58" s="11" t="s">
        <v>20</v>
      </c>
      <c r="D58" s="8"/>
      <c r="E58" s="45"/>
      <c r="F58" s="6"/>
      <c r="G58" s="8"/>
      <c r="H58" s="8"/>
      <c r="I58" s="100"/>
      <c r="J58" s="27">
        <f>SUM(J53:J57)</f>
        <v>0</v>
      </c>
    </row>
    <row r="59" spans="1:10" x14ac:dyDescent="0.2">
      <c r="A59" s="2"/>
      <c r="B59" s="9" t="s">
        <v>40</v>
      </c>
      <c r="C59" s="12" t="s">
        <v>240</v>
      </c>
      <c r="D59" s="4">
        <v>2</v>
      </c>
      <c r="E59" s="43">
        <v>44624</v>
      </c>
      <c r="F59" s="2" t="s">
        <v>300</v>
      </c>
      <c r="G59" s="7" t="s">
        <v>8</v>
      </c>
      <c r="H59" s="53">
        <v>1</v>
      </c>
      <c r="I59" s="98">
        <f>'Sklady Rekapitulace '!$E$24</f>
        <v>0</v>
      </c>
      <c r="J59" s="26">
        <f>H59*I59</f>
        <v>0</v>
      </c>
    </row>
    <row r="60" spans="1:10" x14ac:dyDescent="0.2">
      <c r="A60" s="2"/>
      <c r="B60" s="9"/>
      <c r="C60" s="10"/>
      <c r="D60" s="7"/>
      <c r="E60" s="44"/>
      <c r="F60" s="1" t="s">
        <v>301</v>
      </c>
      <c r="G60" s="53" t="s">
        <v>2</v>
      </c>
      <c r="H60" s="7">
        <v>1</v>
      </c>
      <c r="I60" s="99">
        <f>'Sklady Rekapitulace '!$E$25</f>
        <v>0</v>
      </c>
      <c r="J60" s="26">
        <f t="shared" ref="J60:J63" si="9">H60*I60</f>
        <v>0</v>
      </c>
    </row>
    <row r="61" spans="1:10" x14ac:dyDescent="0.2">
      <c r="A61" s="2"/>
      <c r="B61" s="9"/>
      <c r="C61" s="10"/>
      <c r="D61" s="7"/>
      <c r="E61" s="44"/>
      <c r="F61" s="2" t="s">
        <v>302</v>
      </c>
      <c r="G61" s="7" t="s">
        <v>2</v>
      </c>
      <c r="H61" s="7">
        <v>4</v>
      </c>
      <c r="I61" s="99">
        <f>'Sklady Rekapitulace '!$E$26</f>
        <v>0</v>
      </c>
      <c r="J61" s="26">
        <f t="shared" si="9"/>
        <v>0</v>
      </c>
    </row>
    <row r="62" spans="1:10" x14ac:dyDescent="0.2">
      <c r="A62" s="2"/>
      <c r="B62" s="9"/>
      <c r="C62" s="10"/>
      <c r="D62" s="7"/>
      <c r="E62" s="44"/>
      <c r="F62" s="2" t="s">
        <v>291</v>
      </c>
      <c r="G62" s="7" t="s">
        <v>2</v>
      </c>
      <c r="H62" s="7">
        <v>2</v>
      </c>
      <c r="I62" s="99">
        <f>'Sklady Rekapitulace '!$E$27</f>
        <v>0</v>
      </c>
      <c r="J62" s="26">
        <f t="shared" si="9"/>
        <v>0</v>
      </c>
    </row>
    <row r="63" spans="1:10" x14ac:dyDescent="0.2">
      <c r="A63" s="2"/>
      <c r="B63" s="9"/>
      <c r="C63" s="10"/>
      <c r="D63" s="7"/>
      <c r="E63" s="44"/>
      <c r="F63" s="2" t="s">
        <v>17</v>
      </c>
      <c r="G63" s="7" t="s">
        <v>8</v>
      </c>
      <c r="H63" s="7">
        <v>1</v>
      </c>
      <c r="I63" s="99">
        <f>'Sklady Rekapitulace '!$E$28</f>
        <v>0</v>
      </c>
      <c r="J63" s="26">
        <f t="shared" si="9"/>
        <v>0</v>
      </c>
    </row>
    <row r="64" spans="1:10" x14ac:dyDescent="0.2">
      <c r="A64" s="5"/>
      <c r="C64" s="11" t="s">
        <v>20</v>
      </c>
      <c r="D64" s="8"/>
      <c r="E64" s="45"/>
      <c r="F64" s="6"/>
      <c r="G64" s="8"/>
      <c r="H64" s="8"/>
      <c r="I64" s="100"/>
      <c r="J64" s="27">
        <f>SUM(J59:J63)</f>
        <v>0</v>
      </c>
    </row>
    <row r="65" spans="1:10" x14ac:dyDescent="0.2">
      <c r="A65" s="2"/>
      <c r="B65" s="9" t="s">
        <v>260</v>
      </c>
      <c r="C65" s="12" t="s">
        <v>261</v>
      </c>
      <c r="D65" s="4">
        <v>5</v>
      </c>
      <c r="E65" s="43">
        <v>45260</v>
      </c>
      <c r="F65" s="2" t="s">
        <v>300</v>
      </c>
      <c r="G65" s="7" t="s">
        <v>8</v>
      </c>
      <c r="H65" s="53">
        <v>1</v>
      </c>
      <c r="I65" s="98">
        <f>'Sklady Rekapitulace '!$E$24</f>
        <v>0</v>
      </c>
      <c r="J65" s="26">
        <f>H65*I65</f>
        <v>0</v>
      </c>
    </row>
    <row r="66" spans="1:10" x14ac:dyDescent="0.2">
      <c r="A66" s="2"/>
      <c r="B66" s="9"/>
      <c r="C66" s="10"/>
      <c r="D66" s="7"/>
      <c r="E66" s="44"/>
      <c r="F66" s="1" t="s">
        <v>301</v>
      </c>
      <c r="G66" s="7" t="s">
        <v>2</v>
      </c>
      <c r="H66" s="7">
        <v>3</v>
      </c>
      <c r="I66" s="99">
        <f>'Sklady Rekapitulace '!$E$25</f>
        <v>0</v>
      </c>
      <c r="J66" s="26">
        <f t="shared" ref="J66:J69" si="10">H66*I66</f>
        <v>0</v>
      </c>
    </row>
    <row r="67" spans="1:10" x14ac:dyDescent="0.2">
      <c r="A67" s="2"/>
      <c r="B67" s="9"/>
      <c r="C67" s="10"/>
      <c r="D67" s="7"/>
      <c r="E67" s="44"/>
      <c r="F67" s="2" t="s">
        <v>302</v>
      </c>
      <c r="G67" s="7" t="s">
        <v>2</v>
      </c>
      <c r="H67" s="7">
        <v>21</v>
      </c>
      <c r="I67" s="99">
        <f>'Sklady Rekapitulace '!$E$26</f>
        <v>0</v>
      </c>
      <c r="J67" s="26">
        <f t="shared" si="10"/>
        <v>0</v>
      </c>
    </row>
    <row r="68" spans="1:10" x14ac:dyDescent="0.2">
      <c r="A68" s="2"/>
      <c r="B68" s="9"/>
      <c r="C68" s="10"/>
      <c r="D68" s="7"/>
      <c r="E68" s="44"/>
      <c r="F68" s="2" t="s">
        <v>291</v>
      </c>
      <c r="G68" s="7" t="s">
        <v>2</v>
      </c>
      <c r="H68" s="7">
        <v>2</v>
      </c>
      <c r="I68" s="99">
        <f>'Sklady Rekapitulace '!$E$27</f>
        <v>0</v>
      </c>
      <c r="J68" s="26">
        <f t="shared" si="10"/>
        <v>0</v>
      </c>
    </row>
    <row r="69" spans="1:10" x14ac:dyDescent="0.2">
      <c r="A69" s="2"/>
      <c r="B69" s="9"/>
      <c r="C69" s="10"/>
      <c r="D69" s="7"/>
      <c r="E69" s="44"/>
      <c r="F69" s="2" t="s">
        <v>17</v>
      </c>
      <c r="G69" s="7" t="s">
        <v>8</v>
      </c>
      <c r="H69" s="7">
        <v>1</v>
      </c>
      <c r="I69" s="99">
        <f>'Sklady Rekapitulace '!$E$28</f>
        <v>0</v>
      </c>
      <c r="J69" s="26">
        <f t="shared" si="10"/>
        <v>0</v>
      </c>
    </row>
    <row r="70" spans="1:10" x14ac:dyDescent="0.2">
      <c r="A70" s="5"/>
      <c r="C70" s="11" t="s">
        <v>20</v>
      </c>
      <c r="D70" s="8"/>
      <c r="E70" s="45"/>
      <c r="F70" s="6"/>
      <c r="G70" s="8"/>
      <c r="H70" s="8"/>
      <c r="I70" s="100"/>
      <c r="J70" s="27">
        <f>SUM(J65:J69)</f>
        <v>0</v>
      </c>
    </row>
    <row r="71" spans="1:10" x14ac:dyDescent="0.2">
      <c r="A71" s="2"/>
      <c r="B71" s="9" t="s">
        <v>197</v>
      </c>
      <c r="C71" s="12" t="s">
        <v>243</v>
      </c>
      <c r="D71" s="4">
        <v>2</v>
      </c>
      <c r="E71" s="43">
        <v>44775</v>
      </c>
      <c r="F71" s="2" t="s">
        <v>300</v>
      </c>
      <c r="G71" s="7" t="s">
        <v>8</v>
      </c>
      <c r="H71" s="53">
        <v>1</v>
      </c>
      <c r="I71" s="98">
        <f>'Sklady Rekapitulace '!$E$24</f>
        <v>0</v>
      </c>
      <c r="J71" s="26">
        <f>H71*I71</f>
        <v>0</v>
      </c>
    </row>
    <row r="72" spans="1:10" x14ac:dyDescent="0.2">
      <c r="A72" s="2"/>
      <c r="B72" s="9"/>
      <c r="C72" s="10"/>
      <c r="D72" s="7"/>
      <c r="E72" s="44"/>
      <c r="F72" s="1" t="s">
        <v>301</v>
      </c>
      <c r="G72" s="53" t="s">
        <v>2</v>
      </c>
      <c r="H72" s="7">
        <v>2</v>
      </c>
      <c r="I72" s="99">
        <f>'Sklady Rekapitulace '!$E$25</f>
        <v>0</v>
      </c>
      <c r="J72" s="26">
        <f t="shared" ref="J72:J75" si="11">H72*I72</f>
        <v>0</v>
      </c>
    </row>
    <row r="73" spans="1:10" x14ac:dyDescent="0.2">
      <c r="A73" s="2"/>
      <c r="B73" s="9"/>
      <c r="C73" s="10"/>
      <c r="D73" s="7"/>
      <c r="E73" s="44"/>
      <c r="F73" s="2" t="s">
        <v>302</v>
      </c>
      <c r="G73" s="7" t="s">
        <v>2</v>
      </c>
      <c r="H73" s="7">
        <v>42</v>
      </c>
      <c r="I73" s="99">
        <f>'Sklady Rekapitulace '!$E$26</f>
        <v>0</v>
      </c>
      <c r="J73" s="26">
        <f t="shared" si="11"/>
        <v>0</v>
      </c>
    </row>
    <row r="74" spans="1:10" x14ac:dyDescent="0.2">
      <c r="A74" s="2"/>
      <c r="B74" s="9"/>
      <c r="C74" s="10"/>
      <c r="D74" s="7"/>
      <c r="E74" s="44"/>
      <c r="F74" s="2" t="s">
        <v>291</v>
      </c>
      <c r="G74" s="7" t="s">
        <v>2</v>
      </c>
      <c r="H74" s="7">
        <v>10</v>
      </c>
      <c r="I74" s="99">
        <f>'Sklady Rekapitulace '!$E$27</f>
        <v>0</v>
      </c>
      <c r="J74" s="26">
        <f t="shared" si="11"/>
        <v>0</v>
      </c>
    </row>
    <row r="75" spans="1:10" x14ac:dyDescent="0.2">
      <c r="A75" s="2"/>
      <c r="B75" s="9"/>
      <c r="C75" s="10"/>
      <c r="D75" s="7"/>
      <c r="E75" s="44"/>
      <c r="F75" s="2" t="s">
        <v>17</v>
      </c>
      <c r="G75" s="7" t="s">
        <v>8</v>
      </c>
      <c r="H75" s="7">
        <v>1</v>
      </c>
      <c r="I75" s="99">
        <f>'Sklady Rekapitulace '!$E$28</f>
        <v>0</v>
      </c>
      <c r="J75" s="26">
        <f t="shared" si="11"/>
        <v>0</v>
      </c>
    </row>
    <row r="76" spans="1:10" x14ac:dyDescent="0.2">
      <c r="A76" s="5"/>
      <c r="C76" s="11" t="s">
        <v>20</v>
      </c>
      <c r="D76" s="8"/>
      <c r="E76" s="45"/>
      <c r="F76" s="6"/>
      <c r="G76" s="8"/>
      <c r="H76" s="8"/>
      <c r="I76" s="100"/>
      <c r="J76" s="27">
        <f>SUM(J71:J75)</f>
        <v>0</v>
      </c>
    </row>
    <row r="77" spans="1:10" x14ac:dyDescent="0.2">
      <c r="A77" s="2"/>
      <c r="B77" s="9" t="s">
        <v>49</v>
      </c>
      <c r="C77" s="12" t="s">
        <v>156</v>
      </c>
      <c r="D77" s="4">
        <v>2</v>
      </c>
      <c r="E77" s="43">
        <v>45141</v>
      </c>
      <c r="F77" s="2" t="s">
        <v>300</v>
      </c>
      <c r="G77" s="7" t="s">
        <v>8</v>
      </c>
      <c r="H77" s="53">
        <v>1</v>
      </c>
      <c r="I77" s="98">
        <f>'Sklady Rekapitulace '!$E$24</f>
        <v>0</v>
      </c>
      <c r="J77" s="26">
        <f>H77*I77</f>
        <v>0</v>
      </c>
    </row>
    <row r="78" spans="1:10" x14ac:dyDescent="0.2">
      <c r="A78" s="2"/>
      <c r="B78" s="9"/>
      <c r="C78" s="10"/>
      <c r="D78" s="7"/>
      <c r="E78" s="44"/>
      <c r="F78" s="1" t="s">
        <v>301</v>
      </c>
      <c r="G78" s="7" t="s">
        <v>2</v>
      </c>
      <c r="H78" s="7">
        <v>1</v>
      </c>
      <c r="I78" s="99">
        <f>'Sklady Rekapitulace '!$E$25</f>
        <v>0</v>
      </c>
      <c r="J78" s="26">
        <f t="shared" ref="J78:J81" si="12">H78*I78</f>
        <v>0</v>
      </c>
    </row>
    <row r="79" spans="1:10" x14ac:dyDescent="0.2">
      <c r="A79" s="2"/>
      <c r="B79" s="9"/>
      <c r="C79" s="10"/>
      <c r="D79" s="7"/>
      <c r="E79" s="44"/>
      <c r="F79" s="2" t="s">
        <v>302</v>
      </c>
      <c r="G79" s="7" t="s">
        <v>2</v>
      </c>
      <c r="H79" s="7">
        <v>79</v>
      </c>
      <c r="I79" s="99">
        <f>'Sklady Rekapitulace '!$E$26</f>
        <v>0</v>
      </c>
      <c r="J79" s="26">
        <f t="shared" si="12"/>
        <v>0</v>
      </c>
    </row>
    <row r="80" spans="1:10" x14ac:dyDescent="0.2">
      <c r="A80" s="2"/>
      <c r="B80" s="9"/>
      <c r="C80" s="10"/>
      <c r="D80" s="7"/>
      <c r="E80" s="44"/>
      <c r="F80" s="2" t="s">
        <v>291</v>
      </c>
      <c r="G80" s="7" t="s">
        <v>2</v>
      </c>
      <c r="H80" s="7">
        <v>14</v>
      </c>
      <c r="I80" s="99">
        <f>'Sklady Rekapitulace '!$E$27</f>
        <v>0</v>
      </c>
      <c r="J80" s="26">
        <f t="shared" si="12"/>
        <v>0</v>
      </c>
    </row>
    <row r="81" spans="1:10" x14ac:dyDescent="0.2">
      <c r="A81" s="2"/>
      <c r="B81" s="9"/>
      <c r="C81" s="10"/>
      <c r="D81" s="7"/>
      <c r="E81" s="44"/>
      <c r="F81" s="2" t="s">
        <v>17</v>
      </c>
      <c r="G81" s="7" t="s">
        <v>8</v>
      </c>
      <c r="H81" s="7">
        <v>1</v>
      </c>
      <c r="I81" s="99">
        <f>'Sklady Rekapitulace '!$E$28</f>
        <v>0</v>
      </c>
      <c r="J81" s="26">
        <f t="shared" si="12"/>
        <v>0</v>
      </c>
    </row>
    <row r="82" spans="1:10" x14ac:dyDescent="0.2">
      <c r="A82" s="5"/>
      <c r="C82" s="11" t="s">
        <v>20</v>
      </c>
      <c r="D82" s="8"/>
      <c r="E82" s="45"/>
      <c r="F82" s="6"/>
      <c r="G82" s="8"/>
      <c r="H82" s="8"/>
      <c r="I82" s="100"/>
      <c r="J82" s="27">
        <f>SUM(J77:J81)</f>
        <v>0</v>
      </c>
    </row>
    <row r="83" spans="1:10" x14ac:dyDescent="0.2">
      <c r="A83" s="2"/>
      <c r="B83" s="9" t="s">
        <v>244</v>
      </c>
      <c r="C83" s="12" t="s">
        <v>156</v>
      </c>
      <c r="D83" s="4">
        <v>2</v>
      </c>
      <c r="E83" s="43">
        <v>45141</v>
      </c>
      <c r="F83" s="2" t="s">
        <v>300</v>
      </c>
      <c r="G83" s="7" t="s">
        <v>8</v>
      </c>
      <c r="H83" s="53">
        <v>1</v>
      </c>
      <c r="I83" s="98">
        <f>'Sklady Rekapitulace '!$E$24</f>
        <v>0</v>
      </c>
      <c r="J83" s="26">
        <f>H83*I83</f>
        <v>0</v>
      </c>
    </row>
    <row r="84" spans="1:10" x14ac:dyDescent="0.2">
      <c r="A84" s="2"/>
      <c r="B84" s="9"/>
      <c r="C84" s="10"/>
      <c r="D84" s="7"/>
      <c r="E84" s="44"/>
      <c r="F84" s="1" t="s">
        <v>301</v>
      </c>
      <c r="G84" s="53" t="s">
        <v>2</v>
      </c>
      <c r="H84" s="7">
        <v>2</v>
      </c>
      <c r="I84" s="99">
        <f>'Sklady Rekapitulace '!$E$25</f>
        <v>0</v>
      </c>
      <c r="J84" s="26">
        <f t="shared" ref="J84:J87" si="13">H84*I84</f>
        <v>0</v>
      </c>
    </row>
    <row r="85" spans="1:10" x14ac:dyDescent="0.2">
      <c r="A85" s="2"/>
      <c r="B85" s="9"/>
      <c r="C85" s="10"/>
      <c r="D85" s="7"/>
      <c r="E85" s="44"/>
      <c r="F85" s="2" t="s">
        <v>302</v>
      </c>
      <c r="G85" s="7" t="s">
        <v>2</v>
      </c>
      <c r="H85" s="7">
        <v>4</v>
      </c>
      <c r="I85" s="99">
        <f>'Sklady Rekapitulace '!$E$26</f>
        <v>0</v>
      </c>
      <c r="J85" s="26">
        <f t="shared" si="13"/>
        <v>0</v>
      </c>
    </row>
    <row r="86" spans="1:10" x14ac:dyDescent="0.2">
      <c r="A86" s="2"/>
      <c r="B86" s="9"/>
      <c r="C86" s="10"/>
      <c r="D86" s="7"/>
      <c r="E86" s="44"/>
      <c r="F86" s="2" t="s">
        <v>291</v>
      </c>
      <c r="G86" s="7" t="s">
        <v>2</v>
      </c>
      <c r="H86" s="7">
        <v>1</v>
      </c>
      <c r="I86" s="99">
        <f>'Sklady Rekapitulace '!$E$27</f>
        <v>0</v>
      </c>
      <c r="J86" s="26">
        <f t="shared" si="13"/>
        <v>0</v>
      </c>
    </row>
    <row r="87" spans="1:10" x14ac:dyDescent="0.2">
      <c r="A87" s="2"/>
      <c r="B87" s="9"/>
      <c r="C87" s="10"/>
      <c r="D87" s="7"/>
      <c r="E87" s="44"/>
      <c r="F87" s="2" t="s">
        <v>17</v>
      </c>
      <c r="G87" s="7" t="s">
        <v>8</v>
      </c>
      <c r="H87" s="7">
        <v>1</v>
      </c>
      <c r="I87" s="99">
        <f>'Sklady Rekapitulace '!$E$28</f>
        <v>0</v>
      </c>
      <c r="J87" s="26">
        <f t="shared" si="13"/>
        <v>0</v>
      </c>
    </row>
    <row r="88" spans="1:10" x14ac:dyDescent="0.2">
      <c r="A88" s="5"/>
      <c r="C88" s="11" t="s">
        <v>20</v>
      </c>
      <c r="D88" s="8"/>
      <c r="E88" s="45"/>
      <c r="F88" s="6"/>
      <c r="G88" s="8"/>
      <c r="H88" s="8"/>
      <c r="I88" s="100"/>
      <c r="J88" s="27">
        <f>SUM(J83:J87)</f>
        <v>0</v>
      </c>
    </row>
    <row r="89" spans="1:10" x14ac:dyDescent="0.2">
      <c r="A89" s="2"/>
      <c r="B89" s="9" t="s">
        <v>262</v>
      </c>
      <c r="C89" s="12" t="s">
        <v>245</v>
      </c>
      <c r="D89" s="4">
        <v>2</v>
      </c>
      <c r="E89" s="43">
        <v>45140</v>
      </c>
      <c r="F89" s="2" t="s">
        <v>300</v>
      </c>
      <c r="G89" s="7" t="s">
        <v>8</v>
      </c>
      <c r="H89" s="53">
        <v>1</v>
      </c>
      <c r="I89" s="98">
        <f>'Sklady Rekapitulace '!$E$24</f>
        <v>0</v>
      </c>
      <c r="J89" s="26">
        <f>H89*I89</f>
        <v>0</v>
      </c>
    </row>
    <row r="90" spans="1:10" x14ac:dyDescent="0.2">
      <c r="A90" s="2"/>
      <c r="B90" s="9"/>
      <c r="C90" s="10"/>
      <c r="D90" s="7"/>
      <c r="E90" s="44"/>
      <c r="F90" s="1" t="s">
        <v>301</v>
      </c>
      <c r="G90" s="53" t="s">
        <v>2</v>
      </c>
      <c r="H90" s="7">
        <v>1</v>
      </c>
      <c r="I90" s="99">
        <f>'Sklady Rekapitulace '!$E$25</f>
        <v>0</v>
      </c>
      <c r="J90" s="26">
        <f t="shared" ref="J90:J93" si="14">H90*I90</f>
        <v>0</v>
      </c>
    </row>
    <row r="91" spans="1:10" x14ac:dyDescent="0.2">
      <c r="A91" s="2"/>
      <c r="B91" s="9"/>
      <c r="C91" s="10"/>
      <c r="D91" s="7"/>
      <c r="E91" s="44"/>
      <c r="F91" s="2" t="s">
        <v>302</v>
      </c>
      <c r="G91" s="7" t="s">
        <v>2</v>
      </c>
      <c r="H91" s="7">
        <v>32</v>
      </c>
      <c r="I91" s="99">
        <f>'Sklady Rekapitulace '!$E$26</f>
        <v>0</v>
      </c>
      <c r="J91" s="26">
        <f t="shared" si="14"/>
        <v>0</v>
      </c>
    </row>
    <row r="92" spans="1:10" x14ac:dyDescent="0.2">
      <c r="A92" s="2"/>
      <c r="B92" s="9"/>
      <c r="C92" s="10"/>
      <c r="D92" s="7"/>
      <c r="E92" s="44"/>
      <c r="F92" s="2" t="s">
        <v>291</v>
      </c>
      <c r="G92" s="7" t="s">
        <v>2</v>
      </c>
      <c r="H92" s="7">
        <v>0</v>
      </c>
      <c r="I92" s="99">
        <f>'Sklady Rekapitulace '!$E$27</f>
        <v>0</v>
      </c>
      <c r="J92" s="26">
        <f t="shared" si="14"/>
        <v>0</v>
      </c>
    </row>
    <row r="93" spans="1:10" x14ac:dyDescent="0.2">
      <c r="A93" s="2"/>
      <c r="B93" s="9"/>
      <c r="C93" s="10"/>
      <c r="D93" s="7"/>
      <c r="E93" s="44"/>
      <c r="F93" s="2" t="s">
        <v>17</v>
      </c>
      <c r="G93" s="7" t="s">
        <v>8</v>
      </c>
      <c r="H93" s="7">
        <v>1</v>
      </c>
      <c r="I93" s="99">
        <f>'Sklady Rekapitulace '!$E$28</f>
        <v>0</v>
      </c>
      <c r="J93" s="26">
        <f t="shared" si="14"/>
        <v>0</v>
      </c>
    </row>
    <row r="94" spans="1:10" x14ac:dyDescent="0.2">
      <c r="A94" s="5"/>
      <c r="C94" s="11" t="s">
        <v>20</v>
      </c>
      <c r="D94" s="8"/>
      <c r="E94" s="45"/>
      <c r="F94" s="6"/>
      <c r="G94" s="8"/>
      <c r="H94" s="8"/>
      <c r="I94" s="100"/>
      <c r="J94" s="27">
        <f>SUM(J89:J93)</f>
        <v>0</v>
      </c>
    </row>
    <row r="95" spans="1:10" x14ac:dyDescent="0.2">
      <c r="A95" s="2"/>
      <c r="B95" s="9" t="s">
        <v>51</v>
      </c>
      <c r="C95" s="12" t="s">
        <v>91</v>
      </c>
      <c r="D95" s="4">
        <v>2</v>
      </c>
      <c r="E95" s="43">
        <v>44865</v>
      </c>
      <c r="F95" s="2" t="s">
        <v>300</v>
      </c>
      <c r="G95" s="7" t="s">
        <v>8</v>
      </c>
      <c r="H95" s="53">
        <v>1</v>
      </c>
      <c r="I95" s="98">
        <f>'Sklady Rekapitulace '!$E$24</f>
        <v>0</v>
      </c>
      <c r="J95" s="26">
        <f>H95*I95</f>
        <v>0</v>
      </c>
    </row>
    <row r="96" spans="1:10" x14ac:dyDescent="0.2">
      <c r="A96" s="2"/>
      <c r="B96" s="9"/>
      <c r="C96" s="10"/>
      <c r="D96" s="7"/>
      <c r="E96" s="44"/>
      <c r="F96" s="1" t="s">
        <v>301</v>
      </c>
      <c r="G96" s="53" t="s">
        <v>2</v>
      </c>
      <c r="H96" s="7">
        <v>2</v>
      </c>
      <c r="I96" s="99">
        <f>'Sklady Rekapitulace '!$E$25</f>
        <v>0</v>
      </c>
      <c r="J96" s="26">
        <f t="shared" ref="J96:J99" si="15">H96*I96</f>
        <v>0</v>
      </c>
    </row>
    <row r="97" spans="1:10" x14ac:dyDescent="0.2">
      <c r="A97" s="2"/>
      <c r="B97" s="9"/>
      <c r="C97" s="10"/>
      <c r="D97" s="7"/>
      <c r="E97" s="44"/>
      <c r="F97" s="2" t="s">
        <v>302</v>
      </c>
      <c r="G97" s="7" t="s">
        <v>2</v>
      </c>
      <c r="H97" s="7">
        <v>37</v>
      </c>
      <c r="I97" s="99">
        <f>'Sklady Rekapitulace '!$E$26</f>
        <v>0</v>
      </c>
      <c r="J97" s="26">
        <f t="shared" si="15"/>
        <v>0</v>
      </c>
    </row>
    <row r="98" spans="1:10" x14ac:dyDescent="0.2">
      <c r="A98" s="2"/>
      <c r="B98" s="9"/>
      <c r="C98" s="10"/>
      <c r="D98" s="7"/>
      <c r="E98" s="44"/>
      <c r="F98" s="2" t="s">
        <v>291</v>
      </c>
      <c r="G98" s="7" t="s">
        <v>2</v>
      </c>
      <c r="H98" s="7">
        <v>12</v>
      </c>
      <c r="I98" s="99">
        <f>'Sklady Rekapitulace '!$E$27</f>
        <v>0</v>
      </c>
      <c r="J98" s="26">
        <f t="shared" si="15"/>
        <v>0</v>
      </c>
    </row>
    <row r="99" spans="1:10" x14ac:dyDescent="0.2">
      <c r="A99" s="2"/>
      <c r="B99" s="9"/>
      <c r="C99" s="10"/>
      <c r="D99" s="7"/>
      <c r="E99" s="44"/>
      <c r="F99" s="2" t="s">
        <v>17</v>
      </c>
      <c r="G99" s="7" t="s">
        <v>8</v>
      </c>
      <c r="H99" s="7">
        <v>1</v>
      </c>
      <c r="I99" s="99">
        <f>'Sklady Rekapitulace '!$E$28</f>
        <v>0</v>
      </c>
      <c r="J99" s="26">
        <f t="shared" si="15"/>
        <v>0</v>
      </c>
    </row>
    <row r="100" spans="1:10" x14ac:dyDescent="0.2">
      <c r="A100" s="5"/>
      <c r="C100" s="11" t="s">
        <v>20</v>
      </c>
      <c r="D100" s="8"/>
      <c r="E100" s="45"/>
      <c r="F100" s="6"/>
      <c r="G100" s="8"/>
      <c r="H100" s="8"/>
      <c r="I100" s="100"/>
      <c r="J100" s="27">
        <f>SUM(J95:J99)</f>
        <v>0</v>
      </c>
    </row>
    <row r="101" spans="1:10" x14ac:dyDescent="0.2">
      <c r="A101" s="2"/>
      <c r="B101" s="9" t="s">
        <v>153</v>
      </c>
      <c r="C101" s="12" t="s">
        <v>91</v>
      </c>
      <c r="D101" s="4">
        <v>2</v>
      </c>
      <c r="E101" s="43">
        <v>44865</v>
      </c>
      <c r="F101" s="2" t="s">
        <v>300</v>
      </c>
      <c r="G101" s="7" t="s">
        <v>8</v>
      </c>
      <c r="H101" s="53">
        <v>1</v>
      </c>
      <c r="I101" s="98">
        <f>'Sklady Rekapitulace '!$E$24</f>
        <v>0</v>
      </c>
      <c r="J101" s="26">
        <f>H101*I101</f>
        <v>0</v>
      </c>
    </row>
    <row r="102" spans="1:10" x14ac:dyDescent="0.2">
      <c r="A102" s="2"/>
      <c r="B102" s="9"/>
      <c r="C102" s="10"/>
      <c r="D102" s="7"/>
      <c r="E102" s="44"/>
      <c r="F102" s="1" t="s">
        <v>301</v>
      </c>
      <c r="G102" s="53" t="s">
        <v>2</v>
      </c>
      <c r="H102" s="7">
        <v>2</v>
      </c>
      <c r="I102" s="99">
        <f>'Sklady Rekapitulace '!$E$25</f>
        <v>0</v>
      </c>
      <c r="J102" s="26">
        <f t="shared" ref="J102:J105" si="16">H102*I102</f>
        <v>0</v>
      </c>
    </row>
    <row r="103" spans="1:10" x14ac:dyDescent="0.2">
      <c r="A103" s="2"/>
      <c r="B103" s="9"/>
      <c r="C103" s="10"/>
      <c r="D103" s="7"/>
      <c r="E103" s="44"/>
      <c r="F103" s="2" t="s">
        <v>302</v>
      </c>
      <c r="G103" s="7" t="s">
        <v>2</v>
      </c>
      <c r="H103" s="7">
        <v>28</v>
      </c>
      <c r="I103" s="99">
        <f>'Sklady Rekapitulace '!$E$26</f>
        <v>0</v>
      </c>
      <c r="J103" s="26">
        <f t="shared" si="16"/>
        <v>0</v>
      </c>
    </row>
    <row r="104" spans="1:10" x14ac:dyDescent="0.2">
      <c r="A104" s="2"/>
      <c r="B104" s="9"/>
      <c r="C104" s="10"/>
      <c r="D104" s="7"/>
      <c r="E104" s="44"/>
      <c r="F104" s="2" t="s">
        <v>291</v>
      </c>
      <c r="G104" s="7" t="s">
        <v>2</v>
      </c>
      <c r="H104" s="7">
        <v>3</v>
      </c>
      <c r="I104" s="99">
        <f>'Sklady Rekapitulace '!$E$27</f>
        <v>0</v>
      </c>
      <c r="J104" s="26">
        <f t="shared" si="16"/>
        <v>0</v>
      </c>
    </row>
    <row r="105" spans="1:10" x14ac:dyDescent="0.2">
      <c r="A105" s="2"/>
      <c r="B105" s="9"/>
      <c r="C105" s="10"/>
      <c r="D105" s="7"/>
      <c r="E105" s="44"/>
      <c r="F105" s="2" t="s">
        <v>17</v>
      </c>
      <c r="G105" s="7" t="s">
        <v>8</v>
      </c>
      <c r="H105" s="7">
        <v>1</v>
      </c>
      <c r="I105" s="99">
        <f>'Sklady Rekapitulace '!$E$28</f>
        <v>0</v>
      </c>
      <c r="J105" s="26">
        <f t="shared" si="16"/>
        <v>0</v>
      </c>
    </row>
    <row r="106" spans="1:10" x14ac:dyDescent="0.2">
      <c r="A106" s="5"/>
      <c r="C106" s="11" t="s">
        <v>20</v>
      </c>
      <c r="D106" s="8"/>
      <c r="E106" s="45"/>
      <c r="F106" s="6"/>
      <c r="G106" s="8"/>
      <c r="H106" s="8"/>
      <c r="I106" s="100"/>
      <c r="J106" s="27">
        <f>SUM(J101:J105)</f>
        <v>0</v>
      </c>
    </row>
    <row r="107" spans="1:10" x14ac:dyDescent="0.2">
      <c r="A107" s="2"/>
      <c r="B107" s="9" t="s">
        <v>263</v>
      </c>
      <c r="C107" s="12" t="s">
        <v>264</v>
      </c>
      <c r="D107" s="4">
        <v>5</v>
      </c>
      <c r="E107" s="43">
        <v>44091</v>
      </c>
      <c r="F107" s="2" t="s">
        <v>300</v>
      </c>
      <c r="G107" s="7" t="s">
        <v>8</v>
      </c>
      <c r="H107" s="53">
        <v>1</v>
      </c>
      <c r="I107" s="98">
        <f>'Sklady Rekapitulace '!$E$24</f>
        <v>0</v>
      </c>
      <c r="J107" s="26">
        <f>H107*I107</f>
        <v>0</v>
      </c>
    </row>
    <row r="108" spans="1:10" x14ac:dyDescent="0.2">
      <c r="A108" s="2"/>
      <c r="B108" s="9"/>
      <c r="C108" s="10"/>
      <c r="D108" s="7"/>
      <c r="E108" s="44"/>
      <c r="F108" s="1" t="s">
        <v>301</v>
      </c>
      <c r="G108" s="53" t="s">
        <v>2</v>
      </c>
      <c r="H108" s="7">
        <v>2</v>
      </c>
      <c r="I108" s="99">
        <f>'Sklady Rekapitulace '!$E$25</f>
        <v>0</v>
      </c>
      <c r="J108" s="26">
        <f t="shared" ref="J108:J111" si="17">H108*I108</f>
        <v>0</v>
      </c>
    </row>
    <row r="109" spans="1:10" x14ac:dyDescent="0.2">
      <c r="A109" s="2"/>
      <c r="B109" s="9"/>
      <c r="C109" s="10"/>
      <c r="D109" s="7"/>
      <c r="E109" s="44"/>
      <c r="F109" s="2" t="s">
        <v>302</v>
      </c>
      <c r="G109" s="7" t="s">
        <v>2</v>
      </c>
      <c r="H109" s="7">
        <v>12</v>
      </c>
      <c r="I109" s="99">
        <f>'Sklady Rekapitulace '!$E$26</f>
        <v>0</v>
      </c>
      <c r="J109" s="26">
        <f t="shared" si="17"/>
        <v>0</v>
      </c>
    </row>
    <row r="110" spans="1:10" x14ac:dyDescent="0.2">
      <c r="A110" s="2"/>
      <c r="B110" s="9"/>
      <c r="C110" s="10"/>
      <c r="D110" s="7"/>
      <c r="E110" s="44"/>
      <c r="F110" s="2" t="s">
        <v>291</v>
      </c>
      <c r="G110" s="7" t="s">
        <v>2</v>
      </c>
      <c r="H110" s="7">
        <v>0</v>
      </c>
      <c r="I110" s="99">
        <f>'Sklady Rekapitulace '!$E$27</f>
        <v>0</v>
      </c>
      <c r="J110" s="26">
        <f t="shared" si="17"/>
        <v>0</v>
      </c>
    </row>
    <row r="111" spans="1:10" x14ac:dyDescent="0.2">
      <c r="A111" s="2"/>
      <c r="B111" s="9"/>
      <c r="C111" s="10"/>
      <c r="D111" s="7"/>
      <c r="E111" s="44"/>
      <c r="F111" s="2" t="s">
        <v>17</v>
      </c>
      <c r="G111" s="7" t="s">
        <v>8</v>
      </c>
      <c r="H111" s="7">
        <v>1</v>
      </c>
      <c r="I111" s="99">
        <f>'Sklady Rekapitulace '!$E$28</f>
        <v>0</v>
      </c>
      <c r="J111" s="26">
        <f t="shared" si="17"/>
        <v>0</v>
      </c>
    </row>
    <row r="112" spans="1:10" x14ac:dyDescent="0.2">
      <c r="A112" s="20"/>
      <c r="C112" s="21" t="s">
        <v>20</v>
      </c>
      <c r="D112" s="23"/>
      <c r="E112" s="47"/>
      <c r="F112" s="22"/>
      <c r="G112" s="23"/>
      <c r="H112" s="23"/>
      <c r="I112" s="100"/>
      <c r="J112" s="28">
        <f>SUM(J107:J111)</f>
        <v>0</v>
      </c>
    </row>
    <row r="113" spans="1:10" x14ac:dyDescent="0.2">
      <c r="A113" s="20"/>
      <c r="B113" s="9" t="s">
        <v>265</v>
      </c>
      <c r="C113" s="12" t="s">
        <v>266</v>
      </c>
      <c r="D113" s="4">
        <v>5</v>
      </c>
      <c r="E113" s="43">
        <v>44428</v>
      </c>
      <c r="F113" s="2" t="s">
        <v>300</v>
      </c>
      <c r="G113" s="7" t="s">
        <v>8</v>
      </c>
      <c r="H113" s="53">
        <v>1</v>
      </c>
      <c r="I113" s="98">
        <f>'Sklady Rekapitulace '!$E$24</f>
        <v>0</v>
      </c>
      <c r="J113" s="26">
        <f>H113*I113</f>
        <v>0</v>
      </c>
    </row>
    <row r="114" spans="1:10" x14ac:dyDescent="0.2">
      <c r="A114" s="59"/>
      <c r="B114" s="9"/>
      <c r="C114" s="10"/>
      <c r="D114" s="7"/>
      <c r="E114" s="44"/>
      <c r="F114" s="1" t="s">
        <v>301</v>
      </c>
      <c r="G114" s="53" t="s">
        <v>2</v>
      </c>
      <c r="H114" s="7">
        <v>1</v>
      </c>
      <c r="I114" s="99">
        <f>'Sklady Rekapitulace '!$E$25</f>
        <v>0</v>
      </c>
      <c r="J114" s="26">
        <f t="shared" ref="J114:J117" si="18">H114*I114</f>
        <v>0</v>
      </c>
    </row>
    <row r="115" spans="1:10" x14ac:dyDescent="0.2">
      <c r="A115" s="59"/>
      <c r="B115" s="9"/>
      <c r="C115" s="10"/>
      <c r="D115" s="7"/>
      <c r="E115" s="44"/>
      <c r="F115" s="2" t="s">
        <v>302</v>
      </c>
      <c r="G115" s="7" t="s">
        <v>2</v>
      </c>
      <c r="H115" s="7">
        <v>10</v>
      </c>
      <c r="I115" s="99">
        <f>'Sklady Rekapitulace '!$E$26</f>
        <v>0</v>
      </c>
      <c r="J115" s="26">
        <f t="shared" si="18"/>
        <v>0</v>
      </c>
    </row>
    <row r="116" spans="1:10" x14ac:dyDescent="0.2">
      <c r="A116" s="59"/>
      <c r="B116" s="9"/>
      <c r="C116" s="10"/>
      <c r="D116" s="7"/>
      <c r="E116" s="44"/>
      <c r="F116" s="2" t="s">
        <v>291</v>
      </c>
      <c r="G116" s="7" t="s">
        <v>2</v>
      </c>
      <c r="H116" s="7">
        <v>0</v>
      </c>
      <c r="I116" s="99">
        <f>'Sklady Rekapitulace '!$E$27</f>
        <v>0</v>
      </c>
      <c r="J116" s="26">
        <f t="shared" si="18"/>
        <v>0</v>
      </c>
    </row>
    <row r="117" spans="1:10" x14ac:dyDescent="0.2">
      <c r="A117" s="59"/>
      <c r="B117" s="9"/>
      <c r="C117" s="10"/>
      <c r="D117" s="7"/>
      <c r="E117" s="44"/>
      <c r="F117" s="2" t="s">
        <v>17</v>
      </c>
      <c r="G117" s="7" t="s">
        <v>8</v>
      </c>
      <c r="H117" s="7">
        <v>1</v>
      </c>
      <c r="I117" s="99">
        <f>'Sklady Rekapitulace '!$E$28</f>
        <v>0</v>
      </c>
      <c r="J117" s="26">
        <f t="shared" si="18"/>
        <v>0</v>
      </c>
    </row>
    <row r="118" spans="1:10" x14ac:dyDescent="0.2">
      <c r="A118" s="59"/>
      <c r="C118" s="21" t="s">
        <v>20</v>
      </c>
      <c r="D118" s="23"/>
      <c r="E118" s="47"/>
      <c r="F118" s="22"/>
      <c r="G118" s="23"/>
      <c r="H118" s="23"/>
      <c r="I118" s="100"/>
      <c r="J118" s="28">
        <f>SUM(J113:J117)</f>
        <v>0</v>
      </c>
    </row>
    <row r="119" spans="1:10" x14ac:dyDescent="0.2">
      <c r="A119" s="59"/>
      <c r="B119" s="9" t="s">
        <v>265</v>
      </c>
      <c r="C119" s="12" t="s">
        <v>267</v>
      </c>
      <c r="D119" s="4">
        <v>2</v>
      </c>
      <c r="E119" s="43">
        <v>45210</v>
      </c>
      <c r="F119" s="2" t="s">
        <v>300</v>
      </c>
      <c r="G119" s="7" t="s">
        <v>8</v>
      </c>
      <c r="H119" s="53">
        <v>1</v>
      </c>
      <c r="I119" s="98">
        <f>'Sklady Rekapitulace '!$E$24</f>
        <v>0</v>
      </c>
      <c r="J119" s="26">
        <f>H119*I119</f>
        <v>0</v>
      </c>
    </row>
    <row r="120" spans="1:10" x14ac:dyDescent="0.2">
      <c r="A120" s="59"/>
      <c r="B120" s="9"/>
      <c r="C120" s="10"/>
      <c r="D120" s="7"/>
      <c r="E120" s="44"/>
      <c r="F120" s="1" t="s">
        <v>301</v>
      </c>
      <c r="G120" s="7" t="s">
        <v>2</v>
      </c>
      <c r="H120" s="7">
        <v>1</v>
      </c>
      <c r="I120" s="99">
        <f>'Sklady Rekapitulace '!$E$25</f>
        <v>0</v>
      </c>
      <c r="J120" s="26">
        <f t="shared" ref="J120:J123" si="19">H120*I120</f>
        <v>0</v>
      </c>
    </row>
    <row r="121" spans="1:10" x14ac:dyDescent="0.2">
      <c r="A121" s="2"/>
      <c r="B121" s="9"/>
      <c r="C121" s="10"/>
      <c r="D121" s="7"/>
      <c r="E121" s="44"/>
      <c r="F121" s="2" t="s">
        <v>302</v>
      </c>
      <c r="G121" s="7" t="s">
        <v>2</v>
      </c>
      <c r="H121" s="7">
        <v>1</v>
      </c>
      <c r="I121" s="99">
        <f>'Sklady Rekapitulace '!$E$26</f>
        <v>0</v>
      </c>
      <c r="J121" s="26">
        <f t="shared" si="19"/>
        <v>0</v>
      </c>
    </row>
    <row r="122" spans="1:10" x14ac:dyDescent="0.2">
      <c r="A122" s="5"/>
      <c r="B122" s="9"/>
      <c r="C122" s="10"/>
      <c r="D122" s="7"/>
      <c r="E122" s="44"/>
      <c r="F122" s="2" t="s">
        <v>291</v>
      </c>
      <c r="G122" s="7" t="s">
        <v>2</v>
      </c>
      <c r="H122" s="7">
        <v>1</v>
      </c>
      <c r="I122" s="99">
        <f>'Sklady Rekapitulace '!$E$27</f>
        <v>0</v>
      </c>
      <c r="J122" s="26">
        <f t="shared" si="19"/>
        <v>0</v>
      </c>
    </row>
    <row r="123" spans="1:10" x14ac:dyDescent="0.2">
      <c r="A123" s="2"/>
      <c r="B123" s="9"/>
      <c r="C123" s="10"/>
      <c r="D123" s="7"/>
      <c r="E123" s="44"/>
      <c r="F123" s="2" t="s">
        <v>17</v>
      </c>
      <c r="G123" s="7" t="s">
        <v>8</v>
      </c>
      <c r="H123" s="7">
        <v>1</v>
      </c>
      <c r="I123" s="99">
        <f>'Sklady Rekapitulace '!$E$28</f>
        <v>0</v>
      </c>
      <c r="J123" s="26">
        <f t="shared" si="19"/>
        <v>0</v>
      </c>
    </row>
    <row r="124" spans="1:10" x14ac:dyDescent="0.2">
      <c r="A124" s="2"/>
      <c r="B124" s="37"/>
      <c r="C124" s="11" t="s">
        <v>20</v>
      </c>
      <c r="D124" s="8"/>
      <c r="E124" s="45"/>
      <c r="F124" s="6"/>
      <c r="G124" s="8"/>
      <c r="H124" s="8"/>
      <c r="I124" s="100"/>
      <c r="J124" s="27">
        <f>SUM(J119:J123)</f>
        <v>0</v>
      </c>
    </row>
    <row r="125" spans="1:10" x14ac:dyDescent="0.2">
      <c r="A125" s="2"/>
      <c r="B125" s="9" t="s">
        <v>54</v>
      </c>
      <c r="C125" s="12" t="s">
        <v>39</v>
      </c>
      <c r="D125" s="4">
        <v>2</v>
      </c>
      <c r="E125" s="43">
        <v>45260</v>
      </c>
      <c r="F125" s="2" t="s">
        <v>300</v>
      </c>
      <c r="G125" s="7" t="s">
        <v>8</v>
      </c>
      <c r="H125" s="53">
        <v>1</v>
      </c>
      <c r="I125" s="98">
        <f>'Sklady Rekapitulace '!$E$24</f>
        <v>0</v>
      </c>
      <c r="J125" s="26">
        <f>H125*I125</f>
        <v>0</v>
      </c>
    </row>
    <row r="126" spans="1:10" x14ac:dyDescent="0.2">
      <c r="A126" s="2"/>
      <c r="B126" s="9"/>
      <c r="C126" s="10"/>
      <c r="D126" s="7"/>
      <c r="E126" s="44"/>
      <c r="F126" s="1" t="s">
        <v>301</v>
      </c>
      <c r="G126" s="7" t="s">
        <v>2</v>
      </c>
      <c r="H126" s="7">
        <v>3</v>
      </c>
      <c r="I126" s="99">
        <f>'Sklady Rekapitulace '!$E$25</f>
        <v>0</v>
      </c>
      <c r="J126" s="26">
        <f t="shared" ref="J126:J129" si="20">H126*I126</f>
        <v>0</v>
      </c>
    </row>
    <row r="127" spans="1:10" x14ac:dyDescent="0.2">
      <c r="A127" s="5"/>
      <c r="B127" s="9"/>
      <c r="C127" s="10"/>
      <c r="D127" s="7"/>
      <c r="E127" s="44"/>
      <c r="F127" s="2" t="s">
        <v>302</v>
      </c>
      <c r="G127" s="7" t="s">
        <v>2</v>
      </c>
      <c r="H127" s="7">
        <v>263</v>
      </c>
      <c r="I127" s="99">
        <f>'Sklady Rekapitulace '!$E$26</f>
        <v>0</v>
      </c>
      <c r="J127" s="26">
        <f t="shared" si="20"/>
        <v>0</v>
      </c>
    </row>
    <row r="128" spans="1:10" x14ac:dyDescent="0.2">
      <c r="A128" s="2"/>
      <c r="B128" s="9"/>
      <c r="C128" s="10"/>
      <c r="D128" s="7"/>
      <c r="E128" s="44"/>
      <c r="F128" s="2" t="s">
        <v>291</v>
      </c>
      <c r="G128" s="7" t="s">
        <v>2</v>
      </c>
      <c r="H128" s="7">
        <v>0</v>
      </c>
      <c r="I128" s="99">
        <f>'Sklady Rekapitulace '!$E$27</f>
        <v>0</v>
      </c>
      <c r="J128" s="26">
        <f t="shared" si="20"/>
        <v>0</v>
      </c>
    </row>
    <row r="129" spans="1:10" x14ac:dyDescent="0.2">
      <c r="A129" s="2"/>
      <c r="B129" s="9"/>
      <c r="C129" s="10"/>
      <c r="D129" s="7"/>
      <c r="E129" s="44"/>
      <c r="F129" s="2" t="s">
        <v>17</v>
      </c>
      <c r="G129" s="7" t="s">
        <v>8</v>
      </c>
      <c r="H129" s="7">
        <v>1</v>
      </c>
      <c r="I129" s="99">
        <f>'Sklady Rekapitulace '!$E$28</f>
        <v>0</v>
      </c>
      <c r="J129" s="26">
        <f t="shared" si="20"/>
        <v>0</v>
      </c>
    </row>
    <row r="130" spans="1:10" x14ac:dyDescent="0.2">
      <c r="A130" s="5"/>
      <c r="B130" s="37"/>
      <c r="C130" s="11" t="s">
        <v>20</v>
      </c>
      <c r="D130" s="8"/>
      <c r="E130" s="45"/>
      <c r="F130" s="6"/>
      <c r="G130" s="8"/>
      <c r="H130" s="8"/>
      <c r="I130" s="100"/>
      <c r="J130" s="27">
        <f>SUM(J125:J129)</f>
        <v>0</v>
      </c>
    </row>
    <row r="131" spans="1:10" x14ac:dyDescent="0.2">
      <c r="A131" s="2"/>
      <c r="B131" s="9" t="s">
        <v>54</v>
      </c>
      <c r="C131" s="12" t="s">
        <v>268</v>
      </c>
      <c r="D131" s="4">
        <v>5</v>
      </c>
      <c r="E131" s="43">
        <v>45235</v>
      </c>
      <c r="F131" s="2" t="s">
        <v>300</v>
      </c>
      <c r="G131" s="7" t="s">
        <v>8</v>
      </c>
      <c r="H131" s="53">
        <v>1</v>
      </c>
      <c r="I131" s="98">
        <f>'Sklady Rekapitulace '!$E$24</f>
        <v>0</v>
      </c>
      <c r="J131" s="26">
        <f>H131*I131</f>
        <v>0</v>
      </c>
    </row>
    <row r="132" spans="1:10" x14ac:dyDescent="0.2">
      <c r="A132" s="2"/>
      <c r="B132" s="9"/>
      <c r="C132" s="10"/>
      <c r="D132" s="7"/>
      <c r="E132" s="44"/>
      <c r="F132" s="1" t="s">
        <v>301</v>
      </c>
      <c r="G132" s="53" t="s">
        <v>2</v>
      </c>
      <c r="H132" s="7">
        <v>2</v>
      </c>
      <c r="I132" s="99">
        <f>'Sklady Rekapitulace '!$E$25</f>
        <v>0</v>
      </c>
      <c r="J132" s="26">
        <f t="shared" ref="J132:J135" si="21">H132*I132</f>
        <v>0</v>
      </c>
    </row>
    <row r="133" spans="1:10" x14ac:dyDescent="0.2">
      <c r="A133" s="2"/>
      <c r="B133" s="9"/>
      <c r="C133" s="10"/>
      <c r="D133" s="7"/>
      <c r="E133" s="44"/>
      <c r="F133" s="2" t="s">
        <v>302</v>
      </c>
      <c r="G133" s="7" t="s">
        <v>2</v>
      </c>
      <c r="H133" s="7">
        <v>13</v>
      </c>
      <c r="I133" s="99">
        <f>'Sklady Rekapitulace '!$E$26</f>
        <v>0</v>
      </c>
      <c r="J133" s="26">
        <f t="shared" si="21"/>
        <v>0</v>
      </c>
    </row>
    <row r="134" spans="1:10" x14ac:dyDescent="0.2">
      <c r="A134" s="5"/>
      <c r="B134" s="9"/>
      <c r="C134" s="10"/>
      <c r="D134" s="7"/>
      <c r="E134" s="44"/>
      <c r="F134" s="2" t="s">
        <v>291</v>
      </c>
      <c r="G134" s="7" t="s">
        <v>2</v>
      </c>
      <c r="H134" s="7">
        <v>0</v>
      </c>
      <c r="I134" s="99">
        <f>'Sklady Rekapitulace '!$E$27</f>
        <v>0</v>
      </c>
      <c r="J134" s="26">
        <f t="shared" si="21"/>
        <v>0</v>
      </c>
    </row>
    <row r="135" spans="1:10" x14ac:dyDescent="0.2">
      <c r="A135" s="2"/>
      <c r="B135" s="9"/>
      <c r="C135" s="10"/>
      <c r="D135" s="7"/>
      <c r="E135" s="44"/>
      <c r="F135" s="2" t="s">
        <v>17</v>
      </c>
      <c r="G135" s="7" t="s">
        <v>8</v>
      </c>
      <c r="H135" s="7">
        <v>1</v>
      </c>
      <c r="I135" s="99">
        <f>'Sklady Rekapitulace '!$E$28</f>
        <v>0</v>
      </c>
      <c r="J135" s="26">
        <f t="shared" si="21"/>
        <v>0</v>
      </c>
    </row>
    <row r="136" spans="1:10" x14ac:dyDescent="0.2">
      <c r="A136" s="2"/>
      <c r="B136" s="37"/>
      <c r="C136" s="11" t="s">
        <v>20</v>
      </c>
      <c r="D136" s="8"/>
      <c r="E136" s="45"/>
      <c r="F136" s="6"/>
      <c r="G136" s="8"/>
      <c r="H136" s="8"/>
      <c r="I136" s="100"/>
      <c r="J136" s="27">
        <f>SUM(J131:J135)</f>
        <v>0</v>
      </c>
    </row>
    <row r="137" spans="1:10" x14ac:dyDescent="0.2">
      <c r="A137" s="2"/>
      <c r="B137" s="9" t="s">
        <v>59</v>
      </c>
      <c r="C137" s="12" t="s">
        <v>248</v>
      </c>
      <c r="D137" s="4">
        <v>2</v>
      </c>
      <c r="E137" s="43">
        <v>45141</v>
      </c>
      <c r="F137" s="2" t="s">
        <v>300</v>
      </c>
      <c r="G137" s="7" t="s">
        <v>8</v>
      </c>
      <c r="H137" s="53">
        <v>1</v>
      </c>
      <c r="I137" s="98">
        <f>'Sklady Rekapitulace '!$E$24</f>
        <v>0</v>
      </c>
      <c r="J137" s="26">
        <f>H137*I137</f>
        <v>0</v>
      </c>
    </row>
    <row r="138" spans="1:10" x14ac:dyDescent="0.2">
      <c r="A138" s="5"/>
      <c r="B138" s="9"/>
      <c r="C138" s="10"/>
      <c r="D138" s="7"/>
      <c r="E138" s="44"/>
      <c r="F138" s="1" t="s">
        <v>301</v>
      </c>
      <c r="G138" s="53" t="s">
        <v>2</v>
      </c>
      <c r="H138" s="7">
        <v>5</v>
      </c>
      <c r="I138" s="99">
        <f>'Sklady Rekapitulace '!$E$25</f>
        <v>0</v>
      </c>
      <c r="J138" s="26">
        <f t="shared" ref="J138:J141" si="22">H138*I138</f>
        <v>0</v>
      </c>
    </row>
    <row r="139" spans="1:10" x14ac:dyDescent="0.2">
      <c r="A139" s="5"/>
      <c r="B139" s="9"/>
      <c r="C139" s="10"/>
      <c r="D139" s="7"/>
      <c r="E139" s="44"/>
      <c r="F139" s="2" t="s">
        <v>302</v>
      </c>
      <c r="G139" s="7" t="s">
        <v>2</v>
      </c>
      <c r="H139" s="7">
        <v>56</v>
      </c>
      <c r="I139" s="99">
        <f>'Sklady Rekapitulace '!$E$26</f>
        <v>0</v>
      </c>
      <c r="J139" s="26">
        <f t="shared" si="22"/>
        <v>0</v>
      </c>
    </row>
    <row r="140" spans="1:10" x14ac:dyDescent="0.2">
      <c r="A140" s="2"/>
      <c r="B140" s="9"/>
      <c r="C140" s="10"/>
      <c r="D140" s="7"/>
      <c r="E140" s="44"/>
      <c r="F140" s="2" t="s">
        <v>291</v>
      </c>
      <c r="G140" s="7" t="s">
        <v>2</v>
      </c>
      <c r="H140" s="7">
        <v>8</v>
      </c>
      <c r="I140" s="99">
        <f>'Sklady Rekapitulace '!$E$27</f>
        <v>0</v>
      </c>
      <c r="J140" s="26">
        <f t="shared" si="22"/>
        <v>0</v>
      </c>
    </row>
    <row r="141" spans="1:10" x14ac:dyDescent="0.2">
      <c r="A141" s="2"/>
      <c r="B141" s="9"/>
      <c r="C141" s="10"/>
      <c r="D141" s="7"/>
      <c r="E141" s="44"/>
      <c r="F141" s="2" t="s">
        <v>17</v>
      </c>
      <c r="G141" s="7" t="s">
        <v>8</v>
      </c>
      <c r="H141" s="7">
        <v>1</v>
      </c>
      <c r="I141" s="99">
        <f>'Sklady Rekapitulace '!$E$28</f>
        <v>0</v>
      </c>
      <c r="J141" s="26">
        <f t="shared" si="22"/>
        <v>0</v>
      </c>
    </row>
    <row r="142" spans="1:10" x14ac:dyDescent="0.2">
      <c r="A142" s="5"/>
      <c r="B142" s="37"/>
      <c r="C142" s="11" t="s">
        <v>20</v>
      </c>
      <c r="D142" s="8"/>
      <c r="E142" s="45"/>
      <c r="F142" s="6"/>
      <c r="G142" s="8"/>
      <c r="H142" s="8"/>
      <c r="I142" s="100"/>
      <c r="J142" s="27">
        <f>SUM(J137:J141)</f>
        <v>0</v>
      </c>
    </row>
    <row r="143" spans="1:10" x14ac:dyDescent="0.2">
      <c r="A143" s="2"/>
      <c r="B143" s="9" t="s">
        <v>269</v>
      </c>
      <c r="C143" s="12" t="s">
        <v>249</v>
      </c>
      <c r="D143" s="4">
        <v>4</v>
      </c>
      <c r="E143" s="43">
        <v>44155</v>
      </c>
      <c r="F143" s="2" t="s">
        <v>300</v>
      </c>
      <c r="G143" s="7" t="s">
        <v>8</v>
      </c>
      <c r="H143" s="53">
        <v>1</v>
      </c>
      <c r="I143" s="98">
        <f>'Sklady Rekapitulace '!$E$24</f>
        <v>0</v>
      </c>
      <c r="J143" s="26">
        <f>H143*I143</f>
        <v>0</v>
      </c>
    </row>
    <row r="144" spans="1:10" x14ac:dyDescent="0.2">
      <c r="A144" s="2"/>
      <c r="B144" s="9"/>
      <c r="C144" s="10"/>
      <c r="D144" s="7"/>
      <c r="E144" s="44"/>
      <c r="F144" s="1" t="s">
        <v>301</v>
      </c>
      <c r="G144" s="53" t="s">
        <v>2</v>
      </c>
      <c r="H144" s="7">
        <v>1</v>
      </c>
      <c r="I144" s="99">
        <f>'Sklady Rekapitulace '!$E$25</f>
        <v>0</v>
      </c>
      <c r="J144" s="26">
        <f t="shared" ref="J144:J147" si="23">H144*I144</f>
        <v>0</v>
      </c>
    </row>
    <row r="145" spans="1:10" x14ac:dyDescent="0.2">
      <c r="A145" s="2"/>
      <c r="B145" s="9"/>
      <c r="C145" s="10"/>
      <c r="D145" s="7"/>
      <c r="E145" s="44"/>
      <c r="F145" s="2" t="s">
        <v>302</v>
      </c>
      <c r="G145" s="7" t="s">
        <v>2</v>
      </c>
      <c r="H145" s="7">
        <v>24</v>
      </c>
      <c r="I145" s="99">
        <f>'Sklady Rekapitulace '!$E$26</f>
        <v>0</v>
      </c>
      <c r="J145" s="26">
        <f t="shared" si="23"/>
        <v>0</v>
      </c>
    </row>
    <row r="146" spans="1:10" x14ac:dyDescent="0.2">
      <c r="A146" s="5"/>
      <c r="B146" s="9"/>
      <c r="C146" s="10"/>
      <c r="D146" s="7"/>
      <c r="E146" s="44"/>
      <c r="F146" s="2" t="s">
        <v>291</v>
      </c>
      <c r="G146" s="7" t="s">
        <v>2</v>
      </c>
      <c r="H146" s="7">
        <v>0</v>
      </c>
      <c r="I146" s="99">
        <f>'Sklady Rekapitulace '!$E$27</f>
        <v>0</v>
      </c>
      <c r="J146" s="26">
        <f t="shared" si="23"/>
        <v>0</v>
      </c>
    </row>
    <row r="147" spans="1:10" x14ac:dyDescent="0.2">
      <c r="A147" s="2"/>
      <c r="B147" s="9"/>
      <c r="C147" s="10"/>
      <c r="D147" s="7"/>
      <c r="E147" s="44"/>
      <c r="F147" s="2" t="s">
        <v>17</v>
      </c>
      <c r="G147" s="7" t="s">
        <v>8</v>
      </c>
      <c r="H147" s="7">
        <v>1</v>
      </c>
      <c r="I147" s="99">
        <f>'Sklady Rekapitulace '!$E$28</f>
        <v>0</v>
      </c>
      <c r="J147" s="26">
        <f t="shared" si="23"/>
        <v>0</v>
      </c>
    </row>
    <row r="148" spans="1:10" x14ac:dyDescent="0.2">
      <c r="A148" s="2"/>
      <c r="B148" s="37"/>
      <c r="C148" s="11" t="s">
        <v>20</v>
      </c>
      <c r="D148" s="8"/>
      <c r="E148" s="45"/>
      <c r="F148" s="6"/>
      <c r="G148" s="8"/>
      <c r="H148" s="8"/>
      <c r="I148" s="100"/>
      <c r="J148" s="27">
        <f>SUM(J143:J147)</f>
        <v>0</v>
      </c>
    </row>
    <row r="149" spans="1:10" x14ac:dyDescent="0.2">
      <c r="A149" s="2"/>
      <c r="B149" s="9">
        <v>361</v>
      </c>
      <c r="C149" s="10" t="s">
        <v>270</v>
      </c>
      <c r="D149" s="4">
        <v>2</v>
      </c>
      <c r="E149" s="43">
        <v>44865</v>
      </c>
      <c r="F149" s="2" t="s">
        <v>300</v>
      </c>
      <c r="G149" s="7" t="s">
        <v>8</v>
      </c>
      <c r="H149" s="53">
        <v>1</v>
      </c>
      <c r="I149" s="98">
        <f>'Sklady Rekapitulace '!$E$24</f>
        <v>0</v>
      </c>
      <c r="J149" s="26">
        <f>H149*I149</f>
        <v>0</v>
      </c>
    </row>
    <row r="150" spans="1:10" x14ac:dyDescent="0.2">
      <c r="A150" s="5"/>
      <c r="B150" s="9"/>
      <c r="C150" s="10"/>
      <c r="D150" s="7"/>
      <c r="E150" s="44"/>
      <c r="F150" s="1" t="s">
        <v>301</v>
      </c>
      <c r="G150" s="53" t="s">
        <v>2</v>
      </c>
      <c r="H150" s="7">
        <v>1</v>
      </c>
      <c r="I150" s="99">
        <f>'Sklady Rekapitulace '!$E$25</f>
        <v>0</v>
      </c>
      <c r="J150" s="26">
        <f t="shared" ref="J150:J153" si="24">H150*I150</f>
        <v>0</v>
      </c>
    </row>
    <row r="151" spans="1:10" x14ac:dyDescent="0.2">
      <c r="A151" s="5"/>
      <c r="B151" s="9"/>
      <c r="C151" s="10"/>
      <c r="D151" s="7"/>
      <c r="E151" s="44"/>
      <c r="F151" s="2" t="s">
        <v>302</v>
      </c>
      <c r="G151" s="7" t="s">
        <v>2</v>
      </c>
      <c r="H151" s="7">
        <v>2</v>
      </c>
      <c r="I151" s="99">
        <f>'Sklady Rekapitulace '!$E$26</f>
        <v>0</v>
      </c>
      <c r="J151" s="26">
        <f t="shared" si="24"/>
        <v>0</v>
      </c>
    </row>
    <row r="152" spans="1:10" x14ac:dyDescent="0.2">
      <c r="A152" s="2"/>
      <c r="B152" s="9"/>
      <c r="C152" s="10"/>
      <c r="D152" s="7"/>
      <c r="E152" s="44"/>
      <c r="F152" s="2" t="s">
        <v>291</v>
      </c>
      <c r="G152" s="7" t="s">
        <v>2</v>
      </c>
      <c r="H152" s="7">
        <v>0</v>
      </c>
      <c r="I152" s="99">
        <f>'Sklady Rekapitulace '!$E$27</f>
        <v>0</v>
      </c>
      <c r="J152" s="26">
        <f t="shared" si="24"/>
        <v>0</v>
      </c>
    </row>
    <row r="153" spans="1:10" x14ac:dyDescent="0.2">
      <c r="A153" s="2"/>
      <c r="B153" s="9"/>
      <c r="C153" s="10"/>
      <c r="D153" s="7"/>
      <c r="E153" s="44"/>
      <c r="F153" s="2" t="s">
        <v>17</v>
      </c>
      <c r="G153" s="7" t="s">
        <v>8</v>
      </c>
      <c r="H153" s="7">
        <v>1</v>
      </c>
      <c r="I153" s="99">
        <f>'Sklady Rekapitulace '!$E$28</f>
        <v>0</v>
      </c>
      <c r="J153" s="26">
        <f t="shared" si="24"/>
        <v>0</v>
      </c>
    </row>
    <row r="154" spans="1:10" x14ac:dyDescent="0.2">
      <c r="A154" s="5"/>
      <c r="B154" s="37"/>
      <c r="C154" s="11" t="s">
        <v>20</v>
      </c>
      <c r="D154" s="8"/>
      <c r="E154" s="45"/>
      <c r="F154" s="6"/>
      <c r="G154" s="8"/>
      <c r="H154" s="8"/>
      <c r="I154" s="100"/>
      <c r="J154" s="27">
        <f>SUM(J149:J153)</f>
        <v>0</v>
      </c>
    </row>
    <row r="155" spans="1:10" x14ac:dyDescent="0.2">
      <c r="A155" s="2"/>
      <c r="B155" s="9">
        <v>370</v>
      </c>
      <c r="C155" s="10" t="s">
        <v>84</v>
      </c>
      <c r="D155" s="7">
        <v>5</v>
      </c>
      <c r="E155" s="44">
        <v>43658</v>
      </c>
      <c r="F155" s="2" t="s">
        <v>300</v>
      </c>
      <c r="G155" s="7" t="s">
        <v>8</v>
      </c>
      <c r="H155" s="53">
        <v>1</v>
      </c>
      <c r="I155" s="98">
        <f>'Sklady Rekapitulace '!$E$24</f>
        <v>0</v>
      </c>
      <c r="J155" s="26">
        <f>H155*I155</f>
        <v>0</v>
      </c>
    </row>
    <row r="156" spans="1:10" x14ac:dyDescent="0.2">
      <c r="A156" s="2"/>
      <c r="B156" s="9"/>
      <c r="C156" s="10"/>
      <c r="D156" s="7"/>
      <c r="E156" s="44"/>
      <c r="F156" s="1" t="s">
        <v>301</v>
      </c>
      <c r="G156" s="53" t="s">
        <v>2</v>
      </c>
      <c r="H156" s="7">
        <v>1</v>
      </c>
      <c r="I156" s="99">
        <f>'Sklady Rekapitulace '!$E$25</f>
        <v>0</v>
      </c>
      <c r="J156" s="26">
        <f t="shared" ref="J156:J159" si="25">H156*I156</f>
        <v>0</v>
      </c>
    </row>
    <row r="157" spans="1:10" x14ac:dyDescent="0.2">
      <c r="A157" s="2"/>
      <c r="B157" s="9"/>
      <c r="C157" s="10"/>
      <c r="D157" s="7"/>
      <c r="E157" s="44"/>
      <c r="F157" s="2" t="s">
        <v>302</v>
      </c>
      <c r="G157" s="7" t="s">
        <v>2</v>
      </c>
      <c r="H157" s="7">
        <v>8</v>
      </c>
      <c r="I157" s="99">
        <f>'Sklady Rekapitulace '!$E$26</f>
        <v>0</v>
      </c>
      <c r="J157" s="26">
        <f t="shared" si="25"/>
        <v>0</v>
      </c>
    </row>
    <row r="158" spans="1:10" x14ac:dyDescent="0.2">
      <c r="A158" s="5"/>
      <c r="B158" s="9"/>
      <c r="C158" s="10"/>
      <c r="D158" s="7"/>
      <c r="E158" s="44"/>
      <c r="F158" s="2" t="s">
        <v>291</v>
      </c>
      <c r="G158" s="7" t="s">
        <v>2</v>
      </c>
      <c r="H158" s="7">
        <v>3</v>
      </c>
      <c r="I158" s="99">
        <f>'Sklady Rekapitulace '!$E$27</f>
        <v>0</v>
      </c>
      <c r="J158" s="26">
        <f t="shared" si="25"/>
        <v>0</v>
      </c>
    </row>
    <row r="159" spans="1:10" x14ac:dyDescent="0.2">
      <c r="A159" s="2"/>
      <c r="B159" s="9"/>
      <c r="C159" s="10"/>
      <c r="D159" s="7"/>
      <c r="E159" s="44"/>
      <c r="F159" s="2" t="s">
        <v>17</v>
      </c>
      <c r="G159" s="7" t="s">
        <v>8</v>
      </c>
      <c r="H159" s="7">
        <v>1</v>
      </c>
      <c r="I159" s="99">
        <f>'Sklady Rekapitulace '!$E$28</f>
        <v>0</v>
      </c>
      <c r="J159" s="26">
        <f t="shared" si="25"/>
        <v>0</v>
      </c>
    </row>
    <row r="160" spans="1:10" x14ac:dyDescent="0.2">
      <c r="A160" s="2"/>
      <c r="B160" s="37"/>
      <c r="C160" s="11" t="s">
        <v>20</v>
      </c>
      <c r="D160" s="8"/>
      <c r="E160" s="45"/>
      <c r="F160" s="6"/>
      <c r="G160" s="8"/>
      <c r="H160" s="8"/>
      <c r="I160" s="100"/>
      <c r="J160" s="27">
        <f>SUM(J155:J159)</f>
        <v>0</v>
      </c>
    </row>
    <row r="161" spans="1:10" x14ac:dyDescent="0.2">
      <c r="A161" s="2"/>
      <c r="B161" s="9">
        <v>380</v>
      </c>
      <c r="C161" s="10" t="s">
        <v>172</v>
      </c>
      <c r="D161" s="4">
        <v>5</v>
      </c>
      <c r="E161" s="43">
        <v>44775</v>
      </c>
      <c r="F161" s="2" t="s">
        <v>300</v>
      </c>
      <c r="G161" s="7" t="s">
        <v>8</v>
      </c>
      <c r="H161" s="53">
        <v>1</v>
      </c>
      <c r="I161" s="98">
        <f>'Sklady Rekapitulace '!$E$24</f>
        <v>0</v>
      </c>
      <c r="J161" s="26">
        <f>H161*I161</f>
        <v>0</v>
      </c>
    </row>
    <row r="162" spans="1:10" x14ac:dyDescent="0.2">
      <c r="A162" s="2"/>
      <c r="B162" s="9"/>
      <c r="C162" s="10"/>
      <c r="D162" s="7"/>
      <c r="E162" s="44"/>
      <c r="F162" s="1" t="s">
        <v>301</v>
      </c>
      <c r="G162" s="7" t="s">
        <v>2</v>
      </c>
      <c r="H162" s="7">
        <v>1</v>
      </c>
      <c r="I162" s="99">
        <f>'Sklady Rekapitulace '!$E$25</f>
        <v>0</v>
      </c>
      <c r="J162" s="26">
        <f t="shared" ref="J162:J165" si="26">H162*I162</f>
        <v>0</v>
      </c>
    </row>
    <row r="163" spans="1:10" x14ac:dyDescent="0.2">
      <c r="A163" s="5"/>
      <c r="B163" s="9"/>
      <c r="C163" s="10"/>
      <c r="D163" s="7"/>
      <c r="E163" s="44"/>
      <c r="F163" s="2" t="s">
        <v>302</v>
      </c>
      <c r="G163" s="7" t="s">
        <v>2</v>
      </c>
      <c r="H163" s="7">
        <v>10</v>
      </c>
      <c r="I163" s="99">
        <f>'Sklady Rekapitulace '!$E$26</f>
        <v>0</v>
      </c>
      <c r="J163" s="26">
        <f t="shared" si="26"/>
        <v>0</v>
      </c>
    </row>
    <row r="164" spans="1:10" x14ac:dyDescent="0.2">
      <c r="A164" s="2"/>
      <c r="B164" s="9"/>
      <c r="C164" s="10"/>
      <c r="D164" s="7"/>
      <c r="E164" s="44"/>
      <c r="F164" s="2" t="s">
        <v>291</v>
      </c>
      <c r="G164" s="7" t="s">
        <v>2</v>
      </c>
      <c r="H164" s="7">
        <v>0</v>
      </c>
      <c r="I164" s="99">
        <f>'Sklady Rekapitulace '!$E$27</f>
        <v>0</v>
      </c>
      <c r="J164" s="26">
        <f t="shared" si="26"/>
        <v>0</v>
      </c>
    </row>
    <row r="165" spans="1:10" x14ac:dyDescent="0.2">
      <c r="A165" s="2"/>
      <c r="B165" s="9"/>
      <c r="C165" s="10"/>
      <c r="D165" s="7"/>
      <c r="E165" s="44"/>
      <c r="F165" s="2" t="s">
        <v>17</v>
      </c>
      <c r="G165" s="7" t="s">
        <v>8</v>
      </c>
      <c r="H165" s="7">
        <v>1</v>
      </c>
      <c r="I165" s="99">
        <f>'Sklady Rekapitulace '!$E$28</f>
        <v>0</v>
      </c>
      <c r="J165" s="26">
        <f t="shared" si="26"/>
        <v>0</v>
      </c>
    </row>
    <row r="166" spans="1:10" x14ac:dyDescent="0.2">
      <c r="A166" s="5"/>
      <c r="B166" s="37"/>
      <c r="C166" s="11" t="s">
        <v>20</v>
      </c>
      <c r="D166" s="8"/>
      <c r="E166" s="45"/>
      <c r="F166" s="6"/>
      <c r="G166" s="8"/>
      <c r="H166" s="8"/>
      <c r="I166" s="100"/>
      <c r="J166" s="27">
        <f>SUM(J161:J165)</f>
        <v>0</v>
      </c>
    </row>
    <row r="167" spans="1:10" x14ac:dyDescent="0.2">
      <c r="A167" s="2"/>
      <c r="B167" s="9" t="s">
        <v>217</v>
      </c>
      <c r="C167" s="12" t="s">
        <v>174</v>
      </c>
      <c r="D167" s="4">
        <v>5</v>
      </c>
      <c r="E167" s="43">
        <v>44603</v>
      </c>
      <c r="F167" s="2" t="s">
        <v>300</v>
      </c>
      <c r="G167" s="7" t="s">
        <v>8</v>
      </c>
      <c r="H167" s="53">
        <v>1</v>
      </c>
      <c r="I167" s="98">
        <f>'Sklady Rekapitulace '!$E$24</f>
        <v>0</v>
      </c>
      <c r="J167" s="26">
        <f>H167*I167</f>
        <v>0</v>
      </c>
    </row>
    <row r="168" spans="1:10" x14ac:dyDescent="0.2">
      <c r="A168" s="2"/>
      <c r="B168" s="9"/>
      <c r="C168" s="10"/>
      <c r="D168" s="7"/>
      <c r="E168" s="44"/>
      <c r="F168" s="1" t="s">
        <v>301</v>
      </c>
      <c r="G168" s="53" t="s">
        <v>2</v>
      </c>
      <c r="H168" s="7">
        <v>3</v>
      </c>
      <c r="I168" s="99">
        <f>'Sklady Rekapitulace '!$E$25</f>
        <v>0</v>
      </c>
      <c r="J168" s="26">
        <f t="shared" ref="J168:J171" si="27">H168*I168</f>
        <v>0</v>
      </c>
    </row>
    <row r="169" spans="1:10" x14ac:dyDescent="0.2">
      <c r="A169" s="2"/>
      <c r="B169" s="9"/>
      <c r="C169" s="10"/>
      <c r="D169" s="7"/>
      <c r="E169" s="44"/>
      <c r="F169" s="2" t="s">
        <v>302</v>
      </c>
      <c r="G169" s="7" t="s">
        <v>2</v>
      </c>
      <c r="H169" s="7">
        <v>31</v>
      </c>
      <c r="I169" s="99">
        <f>'Sklady Rekapitulace '!$E$26</f>
        <v>0</v>
      </c>
      <c r="J169" s="26">
        <f t="shared" si="27"/>
        <v>0</v>
      </c>
    </row>
    <row r="170" spans="1:10" x14ac:dyDescent="0.2">
      <c r="A170" s="5"/>
      <c r="B170" s="9"/>
      <c r="C170" s="10"/>
      <c r="D170" s="7"/>
      <c r="E170" s="44"/>
      <c r="F170" s="2" t="s">
        <v>291</v>
      </c>
      <c r="G170" s="7" t="s">
        <v>2</v>
      </c>
      <c r="H170" s="7">
        <v>2</v>
      </c>
      <c r="I170" s="99">
        <f>'Sklady Rekapitulace '!$E$27</f>
        <v>0</v>
      </c>
      <c r="J170" s="26">
        <f t="shared" si="27"/>
        <v>0</v>
      </c>
    </row>
    <row r="171" spans="1:10" x14ac:dyDescent="0.2">
      <c r="A171" s="2"/>
      <c r="B171" s="9"/>
      <c r="C171" s="10"/>
      <c r="D171" s="7"/>
      <c r="E171" s="44"/>
      <c r="F171" s="2" t="s">
        <v>17</v>
      </c>
      <c r="G171" s="7" t="s">
        <v>8</v>
      </c>
      <c r="H171" s="7">
        <v>1</v>
      </c>
      <c r="I171" s="99">
        <f>'Sklady Rekapitulace '!$E$28</f>
        <v>0</v>
      </c>
      <c r="J171" s="26">
        <f t="shared" si="27"/>
        <v>0</v>
      </c>
    </row>
    <row r="172" spans="1:10" x14ac:dyDescent="0.2">
      <c r="A172" s="2"/>
      <c r="B172" s="37"/>
      <c r="C172" s="11" t="s">
        <v>20</v>
      </c>
      <c r="D172" s="8"/>
      <c r="E172" s="45"/>
      <c r="F172" s="6"/>
      <c r="G172" s="8"/>
      <c r="H172" s="8"/>
      <c r="I172" s="100"/>
      <c r="J172" s="27">
        <f>SUM(J167:J171)</f>
        <v>0</v>
      </c>
    </row>
    <row r="173" spans="1:10" x14ac:dyDescent="0.2">
      <c r="A173" s="2"/>
      <c r="B173" s="9" t="s">
        <v>218</v>
      </c>
      <c r="C173" s="12" t="s">
        <v>101</v>
      </c>
      <c r="D173" s="4">
        <v>2</v>
      </c>
      <c r="E173" s="43">
        <v>44950</v>
      </c>
      <c r="F173" s="2" t="s">
        <v>300</v>
      </c>
      <c r="G173" s="7" t="s">
        <v>8</v>
      </c>
      <c r="H173" s="53">
        <v>1</v>
      </c>
      <c r="I173" s="98">
        <f>'Sklady Rekapitulace '!$E$24</f>
        <v>0</v>
      </c>
      <c r="J173" s="26">
        <f>H173*I173</f>
        <v>0</v>
      </c>
    </row>
    <row r="174" spans="1:10" x14ac:dyDescent="0.2">
      <c r="A174" s="5"/>
      <c r="B174" s="9"/>
      <c r="C174" s="10"/>
      <c r="D174" s="7"/>
      <c r="E174" s="44"/>
      <c r="F174" s="1" t="s">
        <v>301</v>
      </c>
      <c r="G174" s="53" t="s">
        <v>2</v>
      </c>
      <c r="H174" s="7">
        <v>3</v>
      </c>
      <c r="I174" s="99">
        <f>'Sklady Rekapitulace '!$E$25</f>
        <v>0</v>
      </c>
      <c r="J174" s="26">
        <f t="shared" ref="J174:J177" si="28">H174*I174</f>
        <v>0</v>
      </c>
    </row>
    <row r="175" spans="1:10" x14ac:dyDescent="0.2">
      <c r="A175" s="5"/>
      <c r="B175" s="9"/>
      <c r="C175" s="10"/>
      <c r="D175" s="7"/>
      <c r="E175" s="44"/>
      <c r="F175" s="2" t="s">
        <v>302</v>
      </c>
      <c r="G175" s="7" t="s">
        <v>2</v>
      </c>
      <c r="H175" s="7">
        <v>94</v>
      </c>
      <c r="I175" s="99">
        <f>'Sklady Rekapitulace '!$E$26</f>
        <v>0</v>
      </c>
      <c r="J175" s="26">
        <f t="shared" si="28"/>
        <v>0</v>
      </c>
    </row>
    <row r="176" spans="1:10" x14ac:dyDescent="0.2">
      <c r="A176" s="2"/>
      <c r="B176" s="9"/>
      <c r="C176" s="10"/>
      <c r="D176" s="7"/>
      <c r="E176" s="44"/>
      <c r="F176" s="2" t="s">
        <v>291</v>
      </c>
      <c r="G176" s="7" t="s">
        <v>2</v>
      </c>
      <c r="H176" s="7">
        <v>29</v>
      </c>
      <c r="I176" s="99">
        <f>'Sklady Rekapitulace '!$E$27</f>
        <v>0</v>
      </c>
      <c r="J176" s="26">
        <f t="shared" si="28"/>
        <v>0</v>
      </c>
    </row>
    <row r="177" spans="1:10" x14ac:dyDescent="0.2">
      <c r="A177" s="2"/>
      <c r="B177" s="9"/>
      <c r="C177" s="10"/>
      <c r="D177" s="7"/>
      <c r="E177" s="44"/>
      <c r="F177" s="2" t="s">
        <v>17</v>
      </c>
      <c r="G177" s="7" t="s">
        <v>8</v>
      </c>
      <c r="H177" s="7">
        <v>1</v>
      </c>
      <c r="I177" s="99">
        <f>'Sklady Rekapitulace '!$E$28</f>
        <v>0</v>
      </c>
      <c r="J177" s="26">
        <f t="shared" si="28"/>
        <v>0</v>
      </c>
    </row>
    <row r="178" spans="1:10" x14ac:dyDescent="0.2">
      <c r="A178" s="5"/>
      <c r="B178" s="37"/>
      <c r="C178" s="11" t="s">
        <v>20</v>
      </c>
      <c r="D178" s="8"/>
      <c r="E178" s="45"/>
      <c r="F178" s="6"/>
      <c r="G178" s="8"/>
      <c r="H178" s="8"/>
      <c r="I178" s="100"/>
      <c r="J178" s="27">
        <f>SUM(J173:J177)</f>
        <v>0</v>
      </c>
    </row>
    <row r="179" spans="1:10" x14ac:dyDescent="0.2">
      <c r="A179" s="2"/>
      <c r="B179" s="9">
        <v>581</v>
      </c>
      <c r="C179" s="10" t="s">
        <v>271</v>
      </c>
      <c r="D179" s="4">
        <v>2</v>
      </c>
      <c r="E179" s="43">
        <v>44775</v>
      </c>
      <c r="F179" s="2" t="s">
        <v>300</v>
      </c>
      <c r="G179" s="7" t="s">
        <v>8</v>
      </c>
      <c r="H179" s="53">
        <v>1</v>
      </c>
      <c r="I179" s="98">
        <f>'Sklady Rekapitulace '!$E$24</f>
        <v>0</v>
      </c>
      <c r="J179" s="26">
        <f>H179*I179</f>
        <v>0</v>
      </c>
    </row>
    <row r="180" spans="1:10" x14ac:dyDescent="0.2">
      <c r="A180" s="2"/>
      <c r="B180" s="9"/>
      <c r="C180" s="10"/>
      <c r="D180" s="7"/>
      <c r="E180" s="44"/>
      <c r="F180" s="1" t="s">
        <v>301</v>
      </c>
      <c r="G180" s="53" t="s">
        <v>2</v>
      </c>
      <c r="H180" s="7">
        <v>2</v>
      </c>
      <c r="I180" s="99">
        <f>'Sklady Rekapitulace '!$E$25</f>
        <v>0</v>
      </c>
      <c r="J180" s="26">
        <f t="shared" ref="J180:J183" si="29">H180*I180</f>
        <v>0</v>
      </c>
    </row>
    <row r="181" spans="1:10" x14ac:dyDescent="0.2">
      <c r="A181" s="2"/>
      <c r="B181" s="9"/>
      <c r="C181" s="10"/>
      <c r="D181" s="7"/>
      <c r="E181" s="44"/>
      <c r="F181" s="2" t="s">
        <v>302</v>
      </c>
      <c r="G181" s="7" t="s">
        <v>2</v>
      </c>
      <c r="H181" s="7">
        <v>15</v>
      </c>
      <c r="I181" s="99">
        <f>'Sklady Rekapitulace '!$E$26</f>
        <v>0</v>
      </c>
      <c r="J181" s="26">
        <f t="shared" si="29"/>
        <v>0</v>
      </c>
    </row>
    <row r="182" spans="1:10" x14ac:dyDescent="0.2">
      <c r="A182" s="5"/>
      <c r="B182" s="9"/>
      <c r="C182" s="10"/>
      <c r="D182" s="7"/>
      <c r="E182" s="44"/>
      <c r="F182" s="2" t="s">
        <v>291</v>
      </c>
      <c r="G182" s="7" t="s">
        <v>2</v>
      </c>
      <c r="H182" s="7">
        <v>5</v>
      </c>
      <c r="I182" s="99">
        <f>'Sklady Rekapitulace '!$E$27</f>
        <v>0</v>
      </c>
      <c r="J182" s="26">
        <f t="shared" si="29"/>
        <v>0</v>
      </c>
    </row>
    <row r="183" spans="1:10" x14ac:dyDescent="0.2">
      <c r="A183" s="2"/>
      <c r="B183" s="9"/>
      <c r="C183" s="10"/>
      <c r="D183" s="7"/>
      <c r="E183" s="44"/>
      <c r="F183" s="2" t="s">
        <v>17</v>
      </c>
      <c r="G183" s="7" t="s">
        <v>8</v>
      </c>
      <c r="H183" s="7">
        <v>1</v>
      </c>
      <c r="I183" s="99">
        <f>'Sklady Rekapitulace '!$E$28</f>
        <v>0</v>
      </c>
      <c r="J183" s="26">
        <f t="shared" si="29"/>
        <v>0</v>
      </c>
    </row>
    <row r="184" spans="1:10" x14ac:dyDescent="0.2">
      <c r="A184" s="2"/>
      <c r="B184" s="37"/>
      <c r="C184" s="11" t="s">
        <v>20</v>
      </c>
      <c r="D184" s="8"/>
      <c r="E184" s="45"/>
      <c r="F184" s="6"/>
      <c r="G184" s="8"/>
      <c r="H184" s="8"/>
      <c r="I184" s="100"/>
      <c r="J184" s="27">
        <f>SUM(J179:J183)</f>
        <v>0</v>
      </c>
    </row>
    <row r="185" spans="1:10" x14ac:dyDescent="0.2">
      <c r="A185" s="2"/>
      <c r="B185" s="9" t="s">
        <v>272</v>
      </c>
      <c r="C185" s="12" t="s">
        <v>250</v>
      </c>
      <c r="D185" s="4">
        <v>5</v>
      </c>
      <c r="E185" s="43">
        <v>44775</v>
      </c>
      <c r="F185" s="2" t="s">
        <v>300</v>
      </c>
      <c r="G185" s="7" t="s">
        <v>8</v>
      </c>
      <c r="H185" s="53">
        <v>1</v>
      </c>
      <c r="I185" s="98">
        <f>'Sklady Rekapitulace '!$E$24</f>
        <v>0</v>
      </c>
      <c r="J185" s="26">
        <f>H185*I185</f>
        <v>0</v>
      </c>
    </row>
    <row r="186" spans="1:10" x14ac:dyDescent="0.2">
      <c r="A186" s="5"/>
      <c r="B186" s="9"/>
      <c r="C186" s="10"/>
      <c r="D186" s="7"/>
      <c r="E186" s="44"/>
      <c r="F186" s="1" t="s">
        <v>301</v>
      </c>
      <c r="G186" s="53" t="s">
        <v>2</v>
      </c>
      <c r="H186" s="7">
        <v>3</v>
      </c>
      <c r="I186" s="99">
        <f>'Sklady Rekapitulace '!$E$25</f>
        <v>0</v>
      </c>
      <c r="J186" s="26">
        <f t="shared" ref="J186:J189" si="30">H186*I186</f>
        <v>0</v>
      </c>
    </row>
    <row r="187" spans="1:10" x14ac:dyDescent="0.2">
      <c r="A187" s="5"/>
      <c r="B187" s="9"/>
      <c r="C187" s="10"/>
      <c r="D187" s="7"/>
      <c r="E187" s="44"/>
      <c r="F187" s="2" t="s">
        <v>302</v>
      </c>
      <c r="G187" s="7" t="s">
        <v>2</v>
      </c>
      <c r="H187" s="7">
        <v>47</v>
      </c>
      <c r="I187" s="99">
        <f>'Sklady Rekapitulace '!$E$26</f>
        <v>0</v>
      </c>
      <c r="J187" s="26">
        <f t="shared" si="30"/>
        <v>0</v>
      </c>
    </row>
    <row r="188" spans="1:10" x14ac:dyDescent="0.2">
      <c r="A188" s="2"/>
      <c r="B188" s="9"/>
      <c r="C188" s="10"/>
      <c r="D188" s="7"/>
      <c r="E188" s="44"/>
      <c r="F188" s="2" t="s">
        <v>291</v>
      </c>
      <c r="G188" s="7" t="s">
        <v>2</v>
      </c>
      <c r="H188" s="7">
        <v>0</v>
      </c>
      <c r="I188" s="99">
        <f>'Sklady Rekapitulace '!$E$27</f>
        <v>0</v>
      </c>
      <c r="J188" s="26">
        <f t="shared" si="30"/>
        <v>0</v>
      </c>
    </row>
    <row r="189" spans="1:10" x14ac:dyDescent="0.2">
      <c r="A189" s="59"/>
      <c r="B189" s="9"/>
      <c r="C189" s="10"/>
      <c r="D189" s="7"/>
      <c r="E189" s="44"/>
      <c r="F189" s="2" t="s">
        <v>17</v>
      </c>
      <c r="G189" s="7" t="s">
        <v>8</v>
      </c>
      <c r="H189" s="7">
        <v>1</v>
      </c>
      <c r="I189" s="99">
        <f>'Sklady Rekapitulace '!$E$28</f>
        <v>0</v>
      </c>
      <c r="J189" s="26">
        <f t="shared" si="30"/>
        <v>0</v>
      </c>
    </row>
    <row r="190" spans="1:10" x14ac:dyDescent="0.2">
      <c r="A190" s="59"/>
      <c r="B190" s="37"/>
      <c r="C190" s="11" t="s">
        <v>20</v>
      </c>
      <c r="D190" s="8"/>
      <c r="E190" s="45"/>
      <c r="F190" s="6"/>
      <c r="G190" s="8"/>
      <c r="H190" s="8"/>
      <c r="I190" s="100"/>
      <c r="J190" s="27">
        <f>SUM(J185:J189)</f>
        <v>0</v>
      </c>
    </row>
    <row r="191" spans="1:10" x14ac:dyDescent="0.2">
      <c r="A191" s="59"/>
      <c r="B191" s="9" t="s">
        <v>305</v>
      </c>
      <c r="C191" s="10" t="s">
        <v>83</v>
      </c>
      <c r="D191" s="4">
        <v>4</v>
      </c>
      <c r="E191" s="43">
        <v>45260</v>
      </c>
      <c r="F191" s="2" t="s">
        <v>300</v>
      </c>
      <c r="G191" s="7" t="s">
        <v>8</v>
      </c>
      <c r="H191" s="53">
        <v>1</v>
      </c>
      <c r="I191" s="98">
        <f>'Sklady Rekapitulace '!$E$24</f>
        <v>0</v>
      </c>
      <c r="J191" s="26">
        <f>H191*I191</f>
        <v>0</v>
      </c>
    </row>
    <row r="192" spans="1:10" x14ac:dyDescent="0.2">
      <c r="A192" s="59"/>
      <c r="B192" s="9"/>
      <c r="C192" s="10"/>
      <c r="D192" s="7"/>
      <c r="E192" s="44"/>
      <c r="F192" s="1" t="s">
        <v>301</v>
      </c>
      <c r="G192" s="53" t="s">
        <v>2</v>
      </c>
      <c r="H192" s="7">
        <v>6</v>
      </c>
      <c r="I192" s="99">
        <f>'Sklady Rekapitulace '!$E$25</f>
        <v>0</v>
      </c>
      <c r="J192" s="26">
        <f t="shared" ref="J192:J195" si="31">H192*I192</f>
        <v>0</v>
      </c>
    </row>
    <row r="193" spans="1:10" x14ac:dyDescent="0.2">
      <c r="A193" s="59"/>
      <c r="B193" s="9"/>
      <c r="C193" s="10"/>
      <c r="D193" s="7"/>
      <c r="E193" s="44"/>
      <c r="F193" s="2" t="s">
        <v>302</v>
      </c>
      <c r="G193" s="7" t="s">
        <v>2</v>
      </c>
      <c r="H193" s="7">
        <v>21</v>
      </c>
      <c r="I193" s="99">
        <f>'Sklady Rekapitulace '!$E$26</f>
        <v>0</v>
      </c>
      <c r="J193" s="26">
        <f t="shared" si="31"/>
        <v>0</v>
      </c>
    </row>
    <row r="194" spans="1:10" x14ac:dyDescent="0.2">
      <c r="A194" s="59"/>
      <c r="B194" s="9"/>
      <c r="C194" s="10"/>
      <c r="D194" s="7"/>
      <c r="E194" s="44"/>
      <c r="F194" s="2" t="s">
        <v>291</v>
      </c>
      <c r="G194" s="7" t="s">
        <v>2</v>
      </c>
      <c r="H194" s="7">
        <v>0</v>
      </c>
      <c r="I194" s="99">
        <f>'Sklady Rekapitulace '!$E$27</f>
        <v>0</v>
      </c>
      <c r="J194" s="26">
        <f t="shared" si="31"/>
        <v>0</v>
      </c>
    </row>
    <row r="195" spans="1:10" x14ac:dyDescent="0.2">
      <c r="A195" s="2"/>
      <c r="B195" s="9"/>
      <c r="C195" s="10"/>
      <c r="D195" s="7"/>
      <c r="E195" s="44"/>
      <c r="F195" s="2" t="s">
        <v>17</v>
      </c>
      <c r="G195" s="7" t="s">
        <v>8</v>
      </c>
      <c r="H195" s="7">
        <v>1</v>
      </c>
      <c r="I195" s="99">
        <f>'Sklady Rekapitulace '!$E$28</f>
        <v>0</v>
      </c>
      <c r="J195" s="26">
        <f t="shared" si="31"/>
        <v>0</v>
      </c>
    </row>
    <row r="196" spans="1:10" x14ac:dyDescent="0.2">
      <c r="A196" s="2"/>
      <c r="B196" s="37"/>
      <c r="C196" s="11" t="s">
        <v>20</v>
      </c>
      <c r="D196" s="8"/>
      <c r="E196" s="45"/>
      <c r="F196" s="6"/>
      <c r="G196" s="8"/>
      <c r="H196" s="8"/>
      <c r="I196" s="100"/>
      <c r="J196" s="27">
        <f>SUM(J191:J195)</f>
        <v>0</v>
      </c>
    </row>
  </sheetData>
  <sheetProtection algorithmName="SHA-512" hashValue="x9M/2d6ix/1dAox4IWl2//YIKf2gfI/rPUKfYsWeX8WLRvgZ8btO+QCpgNNhfYhMiTuqz4KxyM/DLWU4G72XEg==" saltValue="1qdaph4CeS2koBkEUe6Hsw==" spinCount="100000" sheet="1" objects="1" scenarios="1" selectLockedCells="1" selectUnlockedCells="1"/>
  <autoFilter ref="A4:J196" xr:uid="{00000000-0001-0000-0800-000000000000}"/>
  <pageMargins left="0.70866141732283472" right="0.51181102362204722" top="0.78740157480314965" bottom="0.78740157480314965" header="0.31496062992125984" footer="0.31496062992125984"/>
  <pageSetup paperSize="9" scale="85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31E33-8D0C-43AB-A0E0-DA991FCEB5FE}">
  <sheetPr>
    <pageSetUpPr fitToPage="1"/>
  </sheetPr>
  <dimension ref="A1:J10"/>
  <sheetViews>
    <sheetView zoomScaleNormal="100" workbookViewId="0">
      <selection activeCell="A2" sqref="A2"/>
    </sheetView>
  </sheetViews>
  <sheetFormatPr defaultColWidth="8.85546875" defaultRowHeight="12.75" x14ac:dyDescent="0.2"/>
  <cols>
    <col min="1" max="1" width="3.7109375" style="16" customWidth="1"/>
    <col min="2" max="2" width="9.5703125" style="32" customWidth="1"/>
    <col min="3" max="3" width="40.42578125" style="18" customWidth="1"/>
    <col min="4" max="4" width="7.28515625" style="19" customWidth="1"/>
    <col min="5" max="5" width="14" style="42" customWidth="1"/>
    <col min="6" max="6" width="46.7109375" style="16" customWidth="1"/>
    <col min="7" max="7" width="4" style="19" customWidth="1"/>
    <col min="8" max="8" width="5.7109375" style="19" customWidth="1"/>
    <col min="9" max="9" width="9.85546875" style="48" customWidth="1"/>
    <col min="10" max="10" width="15.28515625" style="16" customWidth="1"/>
    <col min="11" max="16384" width="8.85546875" style="16"/>
  </cols>
  <sheetData>
    <row r="1" spans="1:10" ht="7.15" customHeight="1" x14ac:dyDescent="0.2"/>
    <row r="2" spans="1:10" x14ac:dyDescent="0.2">
      <c r="B2" s="33" t="s">
        <v>325</v>
      </c>
    </row>
    <row r="3" spans="1:10" ht="7.15" customHeight="1" x14ac:dyDescent="0.2"/>
    <row r="4" spans="1:10" ht="28.9" customHeight="1" x14ac:dyDescent="0.2">
      <c r="A4" s="17"/>
      <c r="B4" s="34" t="s">
        <v>10</v>
      </c>
      <c r="C4" s="17" t="s">
        <v>0</v>
      </c>
      <c r="D4" s="38" t="s">
        <v>9</v>
      </c>
      <c r="E4" s="39" t="s">
        <v>293</v>
      </c>
      <c r="F4" s="17" t="s">
        <v>4</v>
      </c>
      <c r="G4" s="40" t="s">
        <v>3</v>
      </c>
      <c r="H4" s="41" t="s">
        <v>11</v>
      </c>
      <c r="I4" s="49" t="s">
        <v>6</v>
      </c>
      <c r="J4" s="17" t="s">
        <v>7</v>
      </c>
    </row>
    <row r="5" spans="1:10" x14ac:dyDescent="0.2">
      <c r="A5" s="2"/>
      <c r="B5" s="9" t="s">
        <v>230</v>
      </c>
      <c r="C5" s="15" t="s">
        <v>242</v>
      </c>
      <c r="D5" s="4">
        <v>2</v>
      </c>
      <c r="E5" s="43">
        <v>44428</v>
      </c>
      <c r="F5" s="2" t="s">
        <v>300</v>
      </c>
      <c r="G5" s="7" t="s">
        <v>8</v>
      </c>
      <c r="H5" s="53">
        <v>1</v>
      </c>
      <c r="I5" s="98">
        <f>'Sklady Rekapitulace '!$E$31</f>
        <v>0</v>
      </c>
      <c r="J5" s="26">
        <f>H5*I5</f>
        <v>0</v>
      </c>
    </row>
    <row r="6" spans="1:10" x14ac:dyDescent="0.2">
      <c r="A6" s="2"/>
      <c r="B6" s="9"/>
      <c r="C6" s="10"/>
      <c r="D6" s="7"/>
      <c r="E6" s="44"/>
      <c r="F6" s="1" t="s">
        <v>301</v>
      </c>
      <c r="G6" s="53" t="s">
        <v>2</v>
      </c>
      <c r="H6" s="7">
        <v>3</v>
      </c>
      <c r="I6" s="99">
        <f>'Sklady Rekapitulace '!$E$32</f>
        <v>0</v>
      </c>
      <c r="J6" s="26">
        <f t="shared" ref="J6:J9" si="0">H6*I6</f>
        <v>0</v>
      </c>
    </row>
    <row r="7" spans="1:10" x14ac:dyDescent="0.2">
      <c r="A7" s="2"/>
      <c r="B7" s="9"/>
      <c r="C7" s="10"/>
      <c r="D7" s="7"/>
      <c r="E7" s="44"/>
      <c r="F7" s="2" t="s">
        <v>302</v>
      </c>
      <c r="G7" s="7" t="s">
        <v>2</v>
      </c>
      <c r="H7" s="7">
        <v>26</v>
      </c>
      <c r="I7" s="99">
        <f>'Sklady Rekapitulace '!$E$33</f>
        <v>0</v>
      </c>
      <c r="J7" s="26">
        <f t="shared" si="0"/>
        <v>0</v>
      </c>
    </row>
    <row r="8" spans="1:10" x14ac:dyDescent="0.2">
      <c r="A8" s="2"/>
      <c r="B8" s="9"/>
      <c r="C8" s="10"/>
      <c r="D8" s="7"/>
      <c r="E8" s="44"/>
      <c r="F8" s="2" t="s">
        <v>292</v>
      </c>
      <c r="G8" s="7" t="s">
        <v>2</v>
      </c>
      <c r="H8" s="7">
        <v>0</v>
      </c>
      <c r="I8" s="99">
        <f>'Sklady Rekapitulace '!$E$34</f>
        <v>0</v>
      </c>
      <c r="J8" s="26">
        <f t="shared" si="0"/>
        <v>0</v>
      </c>
    </row>
    <row r="9" spans="1:10" x14ac:dyDescent="0.2">
      <c r="A9" s="2"/>
      <c r="B9" s="9"/>
      <c r="C9" s="10"/>
      <c r="D9" s="7"/>
      <c r="E9" s="44"/>
      <c r="F9" s="2" t="s">
        <v>17</v>
      </c>
      <c r="G9" s="7" t="s">
        <v>8</v>
      </c>
      <c r="H9" s="7">
        <v>1</v>
      </c>
      <c r="I9" s="99">
        <f>'Sklady Rekapitulace '!$E$35</f>
        <v>0</v>
      </c>
      <c r="J9" s="26">
        <f t="shared" si="0"/>
        <v>0</v>
      </c>
    </row>
    <row r="10" spans="1:10" x14ac:dyDescent="0.2">
      <c r="A10" s="5"/>
      <c r="B10" s="35" t="s">
        <v>20</v>
      </c>
      <c r="C10" s="11"/>
      <c r="D10" s="8"/>
      <c r="E10" s="45"/>
      <c r="F10" s="6"/>
      <c r="G10" s="8"/>
      <c r="H10" s="8"/>
      <c r="I10" s="51"/>
      <c r="J10" s="27">
        <f>SUM(J5:J9)</f>
        <v>0</v>
      </c>
    </row>
  </sheetData>
  <sheetProtection algorithmName="SHA-512" hashValue="DevbuEfip6z47WwJVCEQ+F7jDR2rtckE/LOpYqxVFDB0ERgfZ2j2EDv9i1e+iSmx+NPpLFzGBjZ3qAHcGYHlDw==" saltValue="8gQLDxAgvx+epIeOio5yVw==" spinCount="100000" sheet="1" objects="1" scenarios="1" selectLockedCells="1" selectUnlockedCells="1"/>
  <pageMargins left="0.70866141732283472" right="0.51181102362204722" top="0.78740157480314965" bottom="0.78740157480314965" header="0.31496062992125984" footer="0.31496062992125984"/>
  <pageSetup paperSize="9" scale="85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ACCBD-D7DD-4968-BC99-B4DCAC98BAA0}">
  <sheetPr>
    <pageSetUpPr fitToPage="1"/>
  </sheetPr>
  <dimension ref="A1:J120"/>
  <sheetViews>
    <sheetView zoomScaleNormal="100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6" customWidth="1"/>
    <col min="2" max="2" width="9" style="32" customWidth="1"/>
    <col min="3" max="3" width="40.42578125" style="18" customWidth="1"/>
    <col min="4" max="4" width="7.28515625" style="16" customWidth="1"/>
    <col min="5" max="5" width="14" style="46" customWidth="1"/>
    <col min="6" max="6" width="47.7109375" style="16" customWidth="1"/>
    <col min="7" max="7" width="4" style="19" customWidth="1"/>
    <col min="8" max="8" width="5.7109375" style="19" customWidth="1"/>
    <col min="9" max="9" width="9.85546875" style="48" customWidth="1"/>
    <col min="10" max="10" width="15.28515625" style="16" customWidth="1"/>
    <col min="11" max="16384" width="8.85546875" style="16"/>
  </cols>
  <sheetData>
    <row r="1" spans="1:10" ht="7.15" customHeight="1" x14ac:dyDescent="0.2"/>
    <row r="2" spans="1:10" x14ac:dyDescent="0.2">
      <c r="B2" s="33" t="s">
        <v>324</v>
      </c>
    </row>
    <row r="3" spans="1:10" ht="7.15" customHeight="1" x14ac:dyDescent="0.2"/>
    <row r="4" spans="1:10" ht="28.9" customHeight="1" x14ac:dyDescent="0.2">
      <c r="A4" s="17"/>
      <c r="B4" s="34" t="s">
        <v>10</v>
      </c>
      <c r="C4" s="17" t="s">
        <v>0</v>
      </c>
      <c r="D4" s="38" t="s">
        <v>9</v>
      </c>
      <c r="E4" s="39" t="s">
        <v>293</v>
      </c>
      <c r="F4" s="17" t="s">
        <v>4</v>
      </c>
      <c r="G4" s="40" t="s">
        <v>3</v>
      </c>
      <c r="H4" s="41" t="s">
        <v>11</v>
      </c>
      <c r="I4" s="49" t="s">
        <v>6</v>
      </c>
      <c r="J4" s="17" t="s">
        <v>7</v>
      </c>
    </row>
    <row r="5" spans="1:10" ht="25.5" x14ac:dyDescent="0.2">
      <c r="A5" s="5"/>
      <c r="B5" s="9" t="s">
        <v>18</v>
      </c>
      <c r="C5" s="25" t="s">
        <v>251</v>
      </c>
      <c r="D5" s="7">
        <v>2</v>
      </c>
      <c r="E5" s="44">
        <v>44686</v>
      </c>
      <c r="F5" s="2" t="s">
        <v>15</v>
      </c>
      <c r="G5" s="7" t="s">
        <v>8</v>
      </c>
      <c r="H5" s="7">
        <v>1</v>
      </c>
      <c r="I5" s="50">
        <f>'Sklady Rekapitulace '!$E$38</f>
        <v>0</v>
      </c>
      <c r="J5" s="26">
        <f>H5*I5</f>
        <v>0</v>
      </c>
    </row>
    <row r="6" spans="1:10" x14ac:dyDescent="0.2">
      <c r="A6" s="59"/>
      <c r="B6" s="9"/>
      <c r="C6" s="10"/>
      <c r="D6" s="7"/>
      <c r="E6" s="44"/>
      <c r="F6" s="2" t="s">
        <v>19</v>
      </c>
      <c r="G6" s="7" t="s">
        <v>2</v>
      </c>
      <c r="H6" s="7">
        <v>8</v>
      </c>
      <c r="I6" s="50">
        <f>'Sklady Rekapitulace '!$E$39</f>
        <v>0</v>
      </c>
      <c r="J6" s="26">
        <f t="shared" ref="J6:J7" si="0">H6*I6</f>
        <v>0</v>
      </c>
    </row>
    <row r="7" spans="1:10" x14ac:dyDescent="0.2">
      <c r="A7" s="59"/>
      <c r="B7" s="9"/>
      <c r="C7" s="10"/>
      <c r="D7" s="7"/>
      <c r="E7" s="44"/>
      <c r="F7" s="2" t="s">
        <v>16</v>
      </c>
      <c r="G7" s="7" t="s">
        <v>8</v>
      </c>
      <c r="H7" s="7">
        <v>1</v>
      </c>
      <c r="I7" s="50">
        <f>'Sklady Rekapitulace '!$E$40</f>
        <v>0</v>
      </c>
      <c r="J7" s="26">
        <f t="shared" si="0"/>
        <v>0</v>
      </c>
    </row>
    <row r="8" spans="1:10" x14ac:dyDescent="0.2">
      <c r="A8" s="59"/>
      <c r="C8" s="11" t="s">
        <v>14</v>
      </c>
      <c r="D8" s="8"/>
      <c r="E8" s="45"/>
      <c r="F8" s="6"/>
      <c r="G8" s="8"/>
      <c r="H8" s="8"/>
      <c r="I8" s="51"/>
      <c r="J8" s="27">
        <f>SUM(J5:J7)</f>
        <v>0</v>
      </c>
    </row>
    <row r="9" spans="1:10" x14ac:dyDescent="0.2">
      <c r="A9" s="59"/>
      <c r="B9" s="9" t="s">
        <v>234</v>
      </c>
      <c r="C9" s="12" t="s">
        <v>252</v>
      </c>
      <c r="D9" s="7">
        <v>2</v>
      </c>
      <c r="E9" s="44">
        <v>45042</v>
      </c>
      <c r="F9" s="2" t="s">
        <v>15</v>
      </c>
      <c r="G9" s="7" t="s">
        <v>8</v>
      </c>
      <c r="H9" s="7">
        <v>1</v>
      </c>
      <c r="I9" s="50">
        <f>'Sklady Rekapitulace '!$E$38</f>
        <v>0</v>
      </c>
      <c r="J9" s="26">
        <f>H9*I9</f>
        <v>0</v>
      </c>
    </row>
    <row r="10" spans="1:10" x14ac:dyDescent="0.2">
      <c r="A10" s="59"/>
      <c r="B10" s="9"/>
      <c r="C10" s="10"/>
      <c r="D10" s="7"/>
      <c r="E10" s="44"/>
      <c r="F10" s="2" t="s">
        <v>19</v>
      </c>
      <c r="G10" s="7" t="s">
        <v>2</v>
      </c>
      <c r="H10" s="7">
        <v>8</v>
      </c>
      <c r="I10" s="50">
        <f>'Sklady Rekapitulace '!$E$39</f>
        <v>0</v>
      </c>
      <c r="J10" s="26">
        <f t="shared" ref="J10:J11" si="1">H10*I10</f>
        <v>0</v>
      </c>
    </row>
    <row r="11" spans="1:10" x14ac:dyDescent="0.2">
      <c r="A11" s="59"/>
      <c r="B11" s="9"/>
      <c r="C11" s="10"/>
      <c r="D11" s="7"/>
      <c r="E11" s="44"/>
      <c r="F11" s="2" t="s">
        <v>16</v>
      </c>
      <c r="G11" s="7" t="s">
        <v>8</v>
      </c>
      <c r="H11" s="7">
        <v>1</v>
      </c>
      <c r="I11" s="50">
        <f>'Sklady Rekapitulace '!$E$40</f>
        <v>0</v>
      </c>
      <c r="J11" s="26">
        <f t="shared" si="1"/>
        <v>0</v>
      </c>
    </row>
    <row r="12" spans="1:10" x14ac:dyDescent="0.2">
      <c r="A12" s="59"/>
      <c r="C12" s="11" t="s">
        <v>14</v>
      </c>
      <c r="D12" s="8"/>
      <c r="E12" s="45"/>
      <c r="F12" s="6"/>
      <c r="G12" s="8"/>
      <c r="H12" s="8"/>
      <c r="I12" s="51"/>
      <c r="J12" s="27">
        <f>SUM(J9:J11)</f>
        <v>0</v>
      </c>
    </row>
    <row r="13" spans="1:10" x14ac:dyDescent="0.2">
      <c r="A13" s="59"/>
      <c r="B13" s="9" t="s">
        <v>142</v>
      </c>
      <c r="C13" s="12" t="s">
        <v>91</v>
      </c>
      <c r="D13" s="7">
        <v>2</v>
      </c>
      <c r="E13" s="44">
        <v>44686</v>
      </c>
      <c r="F13" s="2" t="s">
        <v>15</v>
      </c>
      <c r="G13" s="7" t="s">
        <v>8</v>
      </c>
      <c r="H13" s="7">
        <v>1</v>
      </c>
      <c r="I13" s="50">
        <f>'Sklady Rekapitulace '!$E$38</f>
        <v>0</v>
      </c>
      <c r="J13" s="26">
        <f>H13*I13</f>
        <v>0</v>
      </c>
    </row>
    <row r="14" spans="1:10" x14ac:dyDescent="0.2">
      <c r="A14" s="59"/>
      <c r="B14" s="9"/>
      <c r="C14" s="10"/>
      <c r="D14" s="7"/>
      <c r="E14" s="44"/>
      <c r="F14" s="2" t="s">
        <v>19</v>
      </c>
      <c r="G14" s="7" t="s">
        <v>2</v>
      </c>
      <c r="H14" s="7">
        <v>5</v>
      </c>
      <c r="I14" s="50">
        <f>'Sklady Rekapitulace '!$E$39</f>
        <v>0</v>
      </c>
      <c r="J14" s="26">
        <f t="shared" ref="J14:J15" si="2">H14*I14</f>
        <v>0</v>
      </c>
    </row>
    <row r="15" spans="1:10" x14ac:dyDescent="0.2">
      <c r="A15" s="59"/>
      <c r="B15" s="9"/>
      <c r="C15" s="10"/>
      <c r="D15" s="7"/>
      <c r="E15" s="44"/>
      <c r="F15" s="2" t="s">
        <v>16</v>
      </c>
      <c r="G15" s="7" t="s">
        <v>8</v>
      </c>
      <c r="H15" s="7">
        <v>1</v>
      </c>
      <c r="I15" s="50">
        <f>'Sklady Rekapitulace '!$E$40</f>
        <v>0</v>
      </c>
      <c r="J15" s="26">
        <f t="shared" si="2"/>
        <v>0</v>
      </c>
    </row>
    <row r="16" spans="1:10" x14ac:dyDescent="0.2">
      <c r="A16" s="59"/>
      <c r="C16" s="11" t="s">
        <v>14</v>
      </c>
      <c r="D16" s="8"/>
      <c r="E16" s="45"/>
      <c r="F16" s="6"/>
      <c r="G16" s="8"/>
      <c r="H16" s="8"/>
      <c r="I16" s="51"/>
      <c r="J16" s="27">
        <f>SUM(J13:J15)</f>
        <v>0</v>
      </c>
    </row>
    <row r="17" spans="1:10" x14ac:dyDescent="0.2">
      <c r="A17" s="59"/>
      <c r="B17" s="9" t="s">
        <v>193</v>
      </c>
      <c r="C17" s="12" t="s">
        <v>237</v>
      </c>
      <c r="D17" s="7">
        <v>5</v>
      </c>
      <c r="E17" s="44">
        <v>44603</v>
      </c>
      <c r="F17" s="2" t="s">
        <v>15</v>
      </c>
      <c r="G17" s="7" t="s">
        <v>8</v>
      </c>
      <c r="H17" s="7">
        <v>1</v>
      </c>
      <c r="I17" s="50">
        <f>'Sklady Rekapitulace '!$E$38</f>
        <v>0</v>
      </c>
      <c r="J17" s="26">
        <f>H17*I17</f>
        <v>0</v>
      </c>
    </row>
    <row r="18" spans="1:10" x14ac:dyDescent="0.2">
      <c r="A18" s="59"/>
      <c r="B18" s="9"/>
      <c r="C18" s="10"/>
      <c r="D18" s="7"/>
      <c r="E18" s="44"/>
      <c r="F18" s="2" t="s">
        <v>19</v>
      </c>
      <c r="G18" s="7" t="s">
        <v>2</v>
      </c>
      <c r="H18" s="7">
        <v>4</v>
      </c>
      <c r="I18" s="50">
        <f>'Sklady Rekapitulace '!$E$39</f>
        <v>0</v>
      </c>
      <c r="J18" s="26">
        <f t="shared" ref="J18:J19" si="3">H18*I18</f>
        <v>0</v>
      </c>
    </row>
    <row r="19" spans="1:10" x14ac:dyDescent="0.2">
      <c r="A19" s="59"/>
      <c r="B19" s="9"/>
      <c r="C19" s="10"/>
      <c r="D19" s="7"/>
      <c r="E19" s="44"/>
      <c r="F19" s="2" t="s">
        <v>16</v>
      </c>
      <c r="G19" s="7" t="s">
        <v>8</v>
      </c>
      <c r="H19" s="7">
        <v>1</v>
      </c>
      <c r="I19" s="50">
        <f>'Sklady Rekapitulace '!$E$40</f>
        <v>0</v>
      </c>
      <c r="J19" s="26">
        <f t="shared" si="3"/>
        <v>0</v>
      </c>
    </row>
    <row r="20" spans="1:10" x14ac:dyDescent="0.2">
      <c r="A20" s="59"/>
      <c r="C20" s="11" t="s">
        <v>14</v>
      </c>
      <c r="D20" s="8"/>
      <c r="E20" s="45"/>
      <c r="F20" s="6"/>
      <c r="G20" s="8"/>
      <c r="H20" s="8"/>
      <c r="I20" s="51"/>
      <c r="J20" s="27">
        <f>SUM(J17:J19)</f>
        <v>0</v>
      </c>
    </row>
    <row r="21" spans="1:10" x14ac:dyDescent="0.2">
      <c r="A21" s="59"/>
      <c r="B21" s="9" t="s">
        <v>40</v>
      </c>
      <c r="C21" s="12" t="s">
        <v>238</v>
      </c>
      <c r="D21" s="7">
        <v>5</v>
      </c>
      <c r="E21" s="44">
        <v>44603</v>
      </c>
      <c r="F21" s="2" t="s">
        <v>15</v>
      </c>
      <c r="G21" s="7" t="s">
        <v>8</v>
      </c>
      <c r="H21" s="7">
        <v>1</v>
      </c>
      <c r="I21" s="50">
        <f>'Sklady Rekapitulace '!$E$38</f>
        <v>0</v>
      </c>
      <c r="J21" s="26">
        <f>H21*I21</f>
        <v>0</v>
      </c>
    </row>
    <row r="22" spans="1:10" x14ac:dyDescent="0.2">
      <c r="A22" s="59"/>
      <c r="B22" s="9"/>
      <c r="C22" s="10"/>
      <c r="D22" s="7"/>
      <c r="E22" s="44"/>
      <c r="F22" s="2" t="s">
        <v>19</v>
      </c>
      <c r="G22" s="7" t="s">
        <v>2</v>
      </c>
      <c r="H22" s="7">
        <v>1</v>
      </c>
      <c r="I22" s="50">
        <f>'Sklady Rekapitulace '!$E$39</f>
        <v>0</v>
      </c>
      <c r="J22" s="26">
        <f t="shared" ref="J22:J23" si="4">H22*I22</f>
        <v>0</v>
      </c>
    </row>
    <row r="23" spans="1:10" x14ac:dyDescent="0.2">
      <c r="A23" s="59"/>
      <c r="B23" s="9"/>
      <c r="C23" s="10"/>
      <c r="D23" s="7"/>
      <c r="E23" s="44"/>
      <c r="F23" s="2" t="s">
        <v>16</v>
      </c>
      <c r="G23" s="7" t="s">
        <v>8</v>
      </c>
      <c r="H23" s="7">
        <v>1</v>
      </c>
      <c r="I23" s="50">
        <f>'Sklady Rekapitulace '!$E$40</f>
        <v>0</v>
      </c>
      <c r="J23" s="26">
        <f t="shared" si="4"/>
        <v>0</v>
      </c>
    </row>
    <row r="24" spans="1:10" x14ac:dyDescent="0.2">
      <c r="A24" s="59"/>
      <c r="C24" s="11" t="s">
        <v>14</v>
      </c>
      <c r="D24" s="8"/>
      <c r="E24" s="45"/>
      <c r="F24" s="6"/>
      <c r="G24" s="8"/>
      <c r="H24" s="8"/>
      <c r="I24" s="51"/>
      <c r="J24" s="27">
        <f>SUM(J21:J23)</f>
        <v>0</v>
      </c>
    </row>
    <row r="25" spans="1:10" x14ac:dyDescent="0.2">
      <c r="A25" s="59"/>
      <c r="B25" s="9" t="s">
        <v>241</v>
      </c>
      <c r="C25" s="12" t="s">
        <v>273</v>
      </c>
      <c r="D25" s="7">
        <v>5</v>
      </c>
      <c r="E25" s="44">
        <v>44603</v>
      </c>
      <c r="F25" s="2" t="s">
        <v>15</v>
      </c>
      <c r="G25" s="7" t="s">
        <v>8</v>
      </c>
      <c r="H25" s="7">
        <v>1</v>
      </c>
      <c r="I25" s="50">
        <f>'Sklady Rekapitulace '!$E$38</f>
        <v>0</v>
      </c>
      <c r="J25" s="26">
        <f>H25*I25</f>
        <v>0</v>
      </c>
    </row>
    <row r="26" spans="1:10" x14ac:dyDescent="0.2">
      <c r="A26" s="59"/>
      <c r="B26" s="9"/>
      <c r="C26" s="10"/>
      <c r="D26" s="7"/>
      <c r="E26" s="44"/>
      <c r="F26" s="2" t="s">
        <v>19</v>
      </c>
      <c r="G26" s="7" t="s">
        <v>2</v>
      </c>
      <c r="H26" s="7">
        <v>4</v>
      </c>
      <c r="I26" s="50">
        <f>'Sklady Rekapitulace '!$E$39</f>
        <v>0</v>
      </c>
      <c r="J26" s="26">
        <f t="shared" ref="J26:J27" si="5">H26*I26</f>
        <v>0</v>
      </c>
    </row>
    <row r="27" spans="1:10" x14ac:dyDescent="0.2">
      <c r="A27" s="59"/>
      <c r="B27" s="9"/>
      <c r="C27" s="10"/>
      <c r="D27" s="7"/>
      <c r="E27" s="44"/>
      <c r="F27" s="2" t="s">
        <v>16</v>
      </c>
      <c r="G27" s="7" t="s">
        <v>8</v>
      </c>
      <c r="H27" s="7">
        <v>1</v>
      </c>
      <c r="I27" s="50">
        <f>'Sklady Rekapitulace '!$E$40</f>
        <v>0</v>
      </c>
      <c r="J27" s="26">
        <f t="shared" si="5"/>
        <v>0</v>
      </c>
    </row>
    <row r="28" spans="1:10" x14ac:dyDescent="0.2">
      <c r="A28" s="59"/>
      <c r="C28" s="11" t="s">
        <v>14</v>
      </c>
      <c r="D28" s="8"/>
      <c r="E28" s="45"/>
      <c r="F28" s="6"/>
      <c r="G28" s="8"/>
      <c r="H28" s="8"/>
      <c r="I28" s="51"/>
      <c r="J28" s="27">
        <f>SUM(J25:J27)</f>
        <v>0</v>
      </c>
    </row>
    <row r="29" spans="1:10" x14ac:dyDescent="0.2">
      <c r="A29" s="59"/>
      <c r="B29" s="9" t="s">
        <v>197</v>
      </c>
      <c r="C29" s="12" t="s">
        <v>253</v>
      </c>
      <c r="D29" s="7">
        <v>2</v>
      </c>
      <c r="E29" s="44">
        <v>45042</v>
      </c>
      <c r="F29" s="2" t="s">
        <v>15</v>
      </c>
      <c r="G29" s="7" t="s">
        <v>8</v>
      </c>
      <c r="H29" s="7">
        <v>1</v>
      </c>
      <c r="I29" s="50">
        <f>'Sklady Rekapitulace '!$E$38</f>
        <v>0</v>
      </c>
      <c r="J29" s="26">
        <f>H29*I29</f>
        <v>0</v>
      </c>
    </row>
    <row r="30" spans="1:10" x14ac:dyDescent="0.2">
      <c r="A30" s="59"/>
      <c r="B30" s="9"/>
      <c r="C30" s="10"/>
      <c r="D30" s="7"/>
      <c r="E30" s="44"/>
      <c r="F30" s="2" t="s">
        <v>19</v>
      </c>
      <c r="G30" s="7" t="s">
        <v>2</v>
      </c>
      <c r="H30" s="7">
        <v>2</v>
      </c>
      <c r="I30" s="50">
        <f>'Sklady Rekapitulace '!$E$39</f>
        <v>0</v>
      </c>
      <c r="J30" s="26">
        <f t="shared" ref="J30:J31" si="6">H30*I30</f>
        <v>0</v>
      </c>
    </row>
    <row r="31" spans="1:10" x14ac:dyDescent="0.2">
      <c r="A31" s="59"/>
      <c r="B31" s="9"/>
      <c r="C31" s="10"/>
      <c r="D31" s="7"/>
      <c r="E31" s="44"/>
      <c r="F31" s="2" t="s">
        <v>16</v>
      </c>
      <c r="G31" s="7" t="s">
        <v>8</v>
      </c>
      <c r="H31" s="7">
        <v>1</v>
      </c>
      <c r="I31" s="50">
        <f>'Sklady Rekapitulace '!$E$40</f>
        <v>0</v>
      </c>
      <c r="J31" s="26">
        <f t="shared" si="6"/>
        <v>0</v>
      </c>
    </row>
    <row r="32" spans="1:10" x14ac:dyDescent="0.2">
      <c r="A32" s="59"/>
      <c r="C32" s="11" t="s">
        <v>14</v>
      </c>
      <c r="D32" s="8"/>
      <c r="E32" s="45"/>
      <c r="F32" s="6"/>
      <c r="G32" s="8"/>
      <c r="H32" s="8"/>
      <c r="I32" s="51"/>
      <c r="J32" s="27">
        <f>SUM(J29:J31)</f>
        <v>0</v>
      </c>
    </row>
    <row r="33" spans="1:10" x14ac:dyDescent="0.2">
      <c r="A33" s="59"/>
      <c r="B33" s="9" t="s">
        <v>49</v>
      </c>
      <c r="C33" s="12" t="s">
        <v>156</v>
      </c>
      <c r="D33" s="7">
        <v>2</v>
      </c>
      <c r="E33" s="44">
        <v>44686</v>
      </c>
      <c r="F33" s="2" t="s">
        <v>15</v>
      </c>
      <c r="G33" s="7" t="s">
        <v>8</v>
      </c>
      <c r="H33" s="7">
        <v>1</v>
      </c>
      <c r="I33" s="50">
        <f>'Sklady Rekapitulace '!$E$38</f>
        <v>0</v>
      </c>
      <c r="J33" s="26">
        <f>H33*I33</f>
        <v>0</v>
      </c>
    </row>
    <row r="34" spans="1:10" x14ac:dyDescent="0.2">
      <c r="A34" s="59"/>
      <c r="B34" s="9"/>
      <c r="C34" s="10"/>
      <c r="D34" s="7"/>
      <c r="E34" s="44"/>
      <c r="F34" s="2" t="s">
        <v>19</v>
      </c>
      <c r="G34" s="7" t="s">
        <v>2</v>
      </c>
      <c r="H34" s="7">
        <v>5</v>
      </c>
      <c r="I34" s="50">
        <f>'Sklady Rekapitulace '!$E$39</f>
        <v>0</v>
      </c>
      <c r="J34" s="26">
        <f t="shared" ref="J34:J35" si="7">H34*I34</f>
        <v>0</v>
      </c>
    </row>
    <row r="35" spans="1:10" x14ac:dyDescent="0.2">
      <c r="A35" s="59"/>
      <c r="B35" s="9"/>
      <c r="C35" s="10"/>
      <c r="D35" s="7"/>
      <c r="E35" s="44"/>
      <c r="F35" s="2" t="s">
        <v>16</v>
      </c>
      <c r="G35" s="7" t="s">
        <v>8</v>
      </c>
      <c r="H35" s="7">
        <v>1</v>
      </c>
      <c r="I35" s="50">
        <f>'Sklady Rekapitulace '!$E$40</f>
        <v>0</v>
      </c>
      <c r="J35" s="26">
        <f t="shared" si="7"/>
        <v>0</v>
      </c>
    </row>
    <row r="36" spans="1:10" x14ac:dyDescent="0.2">
      <c r="A36" s="59"/>
      <c r="C36" s="11" t="s">
        <v>14</v>
      </c>
      <c r="D36" s="8"/>
      <c r="E36" s="45"/>
      <c r="F36" s="6"/>
      <c r="G36" s="8"/>
      <c r="H36" s="8"/>
      <c r="I36" s="51"/>
      <c r="J36" s="27">
        <f>SUM(J33:J35)</f>
        <v>0</v>
      </c>
    </row>
    <row r="37" spans="1:10" x14ac:dyDescent="0.2">
      <c r="A37" s="59"/>
      <c r="B37" s="9" t="s">
        <v>244</v>
      </c>
      <c r="C37" s="12" t="s">
        <v>156</v>
      </c>
      <c r="D37" s="7">
        <v>2</v>
      </c>
      <c r="E37" s="44">
        <v>45042</v>
      </c>
      <c r="F37" s="2" t="s">
        <v>15</v>
      </c>
      <c r="G37" s="7" t="s">
        <v>8</v>
      </c>
      <c r="H37" s="7">
        <v>1</v>
      </c>
      <c r="I37" s="50">
        <f>'Sklady Rekapitulace '!$E$38</f>
        <v>0</v>
      </c>
      <c r="J37" s="26">
        <f>H37*I37</f>
        <v>0</v>
      </c>
    </row>
    <row r="38" spans="1:10" x14ac:dyDescent="0.2">
      <c r="A38" s="59"/>
      <c r="B38" s="9"/>
      <c r="C38" s="10"/>
      <c r="D38" s="7"/>
      <c r="E38" s="44"/>
      <c r="F38" s="2" t="s">
        <v>19</v>
      </c>
      <c r="G38" s="7" t="s">
        <v>2</v>
      </c>
      <c r="H38" s="7">
        <v>2</v>
      </c>
      <c r="I38" s="50">
        <f>'Sklady Rekapitulace '!$E$39</f>
        <v>0</v>
      </c>
      <c r="J38" s="26">
        <f t="shared" ref="J38:J39" si="8">H38*I38</f>
        <v>0</v>
      </c>
    </row>
    <row r="39" spans="1:10" x14ac:dyDescent="0.2">
      <c r="A39" s="59"/>
      <c r="B39" s="9"/>
      <c r="C39" s="10"/>
      <c r="D39" s="7"/>
      <c r="E39" s="44"/>
      <c r="F39" s="2" t="s">
        <v>16</v>
      </c>
      <c r="G39" s="7" t="s">
        <v>8</v>
      </c>
      <c r="H39" s="7">
        <v>1</v>
      </c>
      <c r="I39" s="50">
        <f>'Sklady Rekapitulace '!$E$40</f>
        <v>0</v>
      </c>
      <c r="J39" s="26">
        <f t="shared" si="8"/>
        <v>0</v>
      </c>
    </row>
    <row r="40" spans="1:10" x14ac:dyDescent="0.2">
      <c r="A40" s="59"/>
      <c r="C40" s="11" t="s">
        <v>14</v>
      </c>
      <c r="D40" s="8"/>
      <c r="E40" s="45"/>
      <c r="F40" s="6"/>
      <c r="G40" s="8"/>
      <c r="H40" s="8"/>
      <c r="I40" s="51"/>
      <c r="J40" s="27">
        <f>SUM(J37:J39)</f>
        <v>0</v>
      </c>
    </row>
    <row r="41" spans="1:10" x14ac:dyDescent="0.2">
      <c r="A41" s="59"/>
      <c r="B41" s="9" t="s">
        <v>246</v>
      </c>
      <c r="C41" s="12" t="s">
        <v>247</v>
      </c>
      <c r="D41" s="7">
        <v>2</v>
      </c>
      <c r="E41" s="44">
        <v>44686</v>
      </c>
      <c r="F41" s="2" t="s">
        <v>15</v>
      </c>
      <c r="G41" s="7" t="s">
        <v>8</v>
      </c>
      <c r="H41" s="7">
        <v>1</v>
      </c>
      <c r="I41" s="50">
        <f>'Sklady Rekapitulace '!$E$38</f>
        <v>0</v>
      </c>
      <c r="J41" s="26">
        <f>H41*I41</f>
        <v>0</v>
      </c>
    </row>
    <row r="42" spans="1:10" x14ac:dyDescent="0.2">
      <c r="A42" s="59"/>
      <c r="B42" s="9"/>
      <c r="C42" s="10"/>
      <c r="D42" s="7"/>
      <c r="E42" s="44"/>
      <c r="F42" s="2" t="s">
        <v>19</v>
      </c>
      <c r="G42" s="7" t="s">
        <v>2</v>
      </c>
      <c r="H42" s="7">
        <v>3</v>
      </c>
      <c r="I42" s="50">
        <f>'Sklady Rekapitulace '!$E$39</f>
        <v>0</v>
      </c>
      <c r="J42" s="26">
        <f t="shared" ref="J42:J43" si="9">H42*I42</f>
        <v>0</v>
      </c>
    </row>
    <row r="43" spans="1:10" x14ac:dyDescent="0.2">
      <c r="A43" s="59"/>
      <c r="B43" s="9"/>
      <c r="C43" s="10"/>
      <c r="D43" s="7"/>
      <c r="E43" s="44"/>
      <c r="F43" s="2" t="s">
        <v>16</v>
      </c>
      <c r="G43" s="7" t="s">
        <v>8</v>
      </c>
      <c r="H43" s="7">
        <v>1</v>
      </c>
      <c r="I43" s="50">
        <f>'Sklady Rekapitulace '!$E$40</f>
        <v>0</v>
      </c>
      <c r="J43" s="26">
        <f t="shared" si="9"/>
        <v>0</v>
      </c>
    </row>
    <row r="44" spans="1:10" x14ac:dyDescent="0.2">
      <c r="A44" s="59"/>
      <c r="C44" s="11" t="s">
        <v>14</v>
      </c>
      <c r="D44" s="8"/>
      <c r="E44" s="45"/>
      <c r="F44" s="6"/>
      <c r="G44" s="8"/>
      <c r="H44" s="8"/>
      <c r="I44" s="51"/>
      <c r="J44" s="27">
        <f>SUM(J41:J43)</f>
        <v>0</v>
      </c>
    </row>
    <row r="45" spans="1:10" x14ac:dyDescent="0.2">
      <c r="A45" s="59"/>
      <c r="B45" s="9" t="s">
        <v>51</v>
      </c>
      <c r="C45" s="12" t="s">
        <v>91</v>
      </c>
      <c r="D45" s="7">
        <v>2</v>
      </c>
      <c r="E45" s="44">
        <v>44686</v>
      </c>
      <c r="F45" s="2" t="s">
        <v>15</v>
      </c>
      <c r="G45" s="7" t="s">
        <v>8</v>
      </c>
      <c r="H45" s="7">
        <v>1</v>
      </c>
      <c r="I45" s="50">
        <f>'Sklady Rekapitulace '!$E$38</f>
        <v>0</v>
      </c>
      <c r="J45" s="26">
        <f>H45*I45</f>
        <v>0</v>
      </c>
    </row>
    <row r="46" spans="1:10" x14ac:dyDescent="0.2">
      <c r="A46" s="59"/>
      <c r="B46" s="9"/>
      <c r="C46" s="10"/>
      <c r="D46" s="7"/>
      <c r="E46" s="44"/>
      <c r="F46" s="2" t="s">
        <v>19</v>
      </c>
      <c r="G46" s="7" t="s">
        <v>2</v>
      </c>
      <c r="H46" s="7">
        <v>22</v>
      </c>
      <c r="I46" s="50">
        <f>'Sklady Rekapitulace '!$E$39</f>
        <v>0</v>
      </c>
      <c r="J46" s="26">
        <f t="shared" ref="J46:J47" si="10">H46*I46</f>
        <v>0</v>
      </c>
    </row>
    <row r="47" spans="1:10" x14ac:dyDescent="0.2">
      <c r="A47" s="59"/>
      <c r="B47" s="9"/>
      <c r="C47" s="10"/>
      <c r="D47" s="7"/>
      <c r="E47" s="44"/>
      <c r="F47" s="2" t="s">
        <v>16</v>
      </c>
      <c r="G47" s="7" t="s">
        <v>8</v>
      </c>
      <c r="H47" s="7">
        <v>1</v>
      </c>
      <c r="I47" s="50">
        <f>'Sklady Rekapitulace '!$E$40</f>
        <v>0</v>
      </c>
      <c r="J47" s="26">
        <f t="shared" si="10"/>
        <v>0</v>
      </c>
    </row>
    <row r="48" spans="1:10" x14ac:dyDescent="0.2">
      <c r="A48" s="59"/>
      <c r="C48" s="11" t="s">
        <v>14</v>
      </c>
      <c r="D48" s="8"/>
      <c r="E48" s="45"/>
      <c r="F48" s="6"/>
      <c r="G48" s="8"/>
      <c r="H48" s="8"/>
      <c r="I48" s="51"/>
      <c r="J48" s="27">
        <f>SUM(J45:J47)</f>
        <v>0</v>
      </c>
    </row>
    <row r="49" spans="1:10" x14ac:dyDescent="0.2">
      <c r="A49" s="59"/>
      <c r="B49" s="9" t="s">
        <v>153</v>
      </c>
      <c r="C49" s="12" t="s">
        <v>91</v>
      </c>
      <c r="D49" s="7">
        <v>2</v>
      </c>
      <c r="E49" s="44">
        <v>44686</v>
      </c>
      <c r="F49" s="2" t="s">
        <v>15</v>
      </c>
      <c r="G49" s="7" t="s">
        <v>8</v>
      </c>
      <c r="H49" s="7">
        <v>1</v>
      </c>
      <c r="I49" s="50">
        <f>'Sklady Rekapitulace '!$E$38</f>
        <v>0</v>
      </c>
      <c r="J49" s="26">
        <f>H49*I49</f>
        <v>0</v>
      </c>
    </row>
    <row r="50" spans="1:10" x14ac:dyDescent="0.2">
      <c r="A50" s="59"/>
      <c r="B50" s="9"/>
      <c r="C50" s="10"/>
      <c r="D50" s="7"/>
      <c r="E50" s="44"/>
      <c r="F50" s="2" t="s">
        <v>19</v>
      </c>
      <c r="G50" s="7" t="s">
        <v>2</v>
      </c>
      <c r="H50" s="7">
        <v>22</v>
      </c>
      <c r="I50" s="50">
        <f>'Sklady Rekapitulace '!$E$39</f>
        <v>0</v>
      </c>
      <c r="J50" s="26">
        <f t="shared" ref="J50:J51" si="11">H50*I50</f>
        <v>0</v>
      </c>
    </row>
    <row r="51" spans="1:10" x14ac:dyDescent="0.2">
      <c r="A51" s="59"/>
      <c r="B51" s="9"/>
      <c r="C51" s="10"/>
      <c r="D51" s="7"/>
      <c r="E51" s="44"/>
      <c r="F51" s="2" t="s">
        <v>16</v>
      </c>
      <c r="G51" s="7" t="s">
        <v>8</v>
      </c>
      <c r="H51" s="7">
        <v>1</v>
      </c>
      <c r="I51" s="50">
        <f>'Sklady Rekapitulace '!$E$40</f>
        <v>0</v>
      </c>
      <c r="J51" s="26">
        <f t="shared" si="11"/>
        <v>0</v>
      </c>
    </row>
    <row r="52" spans="1:10" x14ac:dyDescent="0.2">
      <c r="A52" s="59"/>
      <c r="C52" s="11" t="s">
        <v>14</v>
      </c>
      <c r="D52" s="8"/>
      <c r="E52" s="45"/>
      <c r="F52" s="6"/>
      <c r="G52" s="8"/>
      <c r="H52" s="8"/>
      <c r="I52" s="51"/>
      <c r="J52" s="27">
        <f>SUM(J49:J51)</f>
        <v>0</v>
      </c>
    </row>
    <row r="53" spans="1:10" x14ac:dyDescent="0.2">
      <c r="A53" s="59"/>
      <c r="B53" s="9" t="s">
        <v>263</v>
      </c>
      <c r="C53" s="12" t="s">
        <v>264</v>
      </c>
      <c r="D53" s="7">
        <v>5</v>
      </c>
      <c r="E53" s="44">
        <v>44603</v>
      </c>
      <c r="F53" s="2" t="s">
        <v>15</v>
      </c>
      <c r="G53" s="7" t="s">
        <v>8</v>
      </c>
      <c r="H53" s="7">
        <v>1</v>
      </c>
      <c r="I53" s="50">
        <f>'Sklady Rekapitulace '!$E$38</f>
        <v>0</v>
      </c>
      <c r="J53" s="26">
        <f>H53*I53</f>
        <v>0</v>
      </c>
    </row>
    <row r="54" spans="1:10" x14ac:dyDescent="0.2">
      <c r="A54" s="59"/>
      <c r="B54" s="9"/>
      <c r="C54" s="10"/>
      <c r="D54" s="7"/>
      <c r="E54" s="44"/>
      <c r="F54" s="2" t="s">
        <v>19</v>
      </c>
      <c r="G54" s="7" t="s">
        <v>2</v>
      </c>
      <c r="H54" s="7">
        <v>6</v>
      </c>
      <c r="I54" s="50">
        <f>'Sklady Rekapitulace '!$E$39</f>
        <v>0</v>
      </c>
      <c r="J54" s="26">
        <f t="shared" ref="J54:J55" si="12">H54*I54</f>
        <v>0</v>
      </c>
    </row>
    <row r="55" spans="1:10" x14ac:dyDescent="0.2">
      <c r="A55" s="59"/>
      <c r="B55" s="9"/>
      <c r="C55" s="10"/>
      <c r="D55" s="7"/>
      <c r="E55" s="44"/>
      <c r="F55" s="2" t="s">
        <v>16</v>
      </c>
      <c r="G55" s="7" t="s">
        <v>8</v>
      </c>
      <c r="H55" s="7">
        <v>1</v>
      </c>
      <c r="I55" s="50">
        <f>'Sklady Rekapitulace '!$E$40</f>
        <v>0</v>
      </c>
      <c r="J55" s="26">
        <f t="shared" si="12"/>
        <v>0</v>
      </c>
    </row>
    <row r="56" spans="1:10" x14ac:dyDescent="0.2">
      <c r="A56" s="59"/>
      <c r="C56" s="11" t="s">
        <v>14</v>
      </c>
      <c r="D56" s="8"/>
      <c r="E56" s="45"/>
      <c r="F56" s="6"/>
      <c r="G56" s="8"/>
      <c r="H56" s="8"/>
      <c r="I56" s="51"/>
      <c r="J56" s="27">
        <f>SUM(J53:J55)</f>
        <v>0</v>
      </c>
    </row>
    <row r="57" spans="1:10" x14ac:dyDescent="0.2">
      <c r="A57" s="59"/>
      <c r="B57" s="9" t="s">
        <v>265</v>
      </c>
      <c r="C57" s="12" t="s">
        <v>275</v>
      </c>
      <c r="D57" s="7">
        <v>5</v>
      </c>
      <c r="E57" s="44">
        <v>44315</v>
      </c>
      <c r="F57" s="2" t="s">
        <v>15</v>
      </c>
      <c r="G57" s="7" t="s">
        <v>8</v>
      </c>
      <c r="H57" s="7">
        <v>1</v>
      </c>
      <c r="I57" s="50">
        <f>'Sklady Rekapitulace '!$E$38</f>
        <v>0</v>
      </c>
      <c r="J57" s="26">
        <f>H57*I57</f>
        <v>0</v>
      </c>
    </row>
    <row r="58" spans="1:10" x14ac:dyDescent="0.2">
      <c r="A58" s="59"/>
      <c r="B58" s="9"/>
      <c r="C58" s="10"/>
      <c r="D58" s="7"/>
      <c r="E58" s="44"/>
      <c r="F58" s="2" t="s">
        <v>19</v>
      </c>
      <c r="G58" s="7" t="s">
        <v>2</v>
      </c>
      <c r="H58" s="7">
        <v>2</v>
      </c>
      <c r="I58" s="50">
        <f>'Sklady Rekapitulace '!$E$39</f>
        <v>0</v>
      </c>
      <c r="J58" s="26">
        <f t="shared" ref="J58:J59" si="13">H58*I58</f>
        <v>0</v>
      </c>
    </row>
    <row r="59" spans="1:10" x14ac:dyDescent="0.2">
      <c r="A59" s="59"/>
      <c r="B59" s="9"/>
      <c r="C59" s="10"/>
      <c r="D59" s="7"/>
      <c r="E59" s="44"/>
      <c r="F59" s="2" t="s">
        <v>16</v>
      </c>
      <c r="G59" s="7" t="s">
        <v>8</v>
      </c>
      <c r="H59" s="7">
        <v>1</v>
      </c>
      <c r="I59" s="50">
        <f>'Sklady Rekapitulace '!$E$40</f>
        <v>0</v>
      </c>
      <c r="J59" s="26">
        <f t="shared" si="13"/>
        <v>0</v>
      </c>
    </row>
    <row r="60" spans="1:10" x14ac:dyDescent="0.2">
      <c r="A60" s="59"/>
      <c r="C60" s="11" t="s">
        <v>14</v>
      </c>
      <c r="D60" s="8"/>
      <c r="E60" s="45"/>
      <c r="F60" s="6"/>
      <c r="G60" s="8"/>
      <c r="H60" s="8"/>
      <c r="I60" s="51"/>
      <c r="J60" s="27">
        <f>SUM(J57:J59)</f>
        <v>0</v>
      </c>
    </row>
    <row r="61" spans="1:10" x14ac:dyDescent="0.2">
      <c r="A61" s="59"/>
      <c r="B61" s="9" t="s">
        <v>54</v>
      </c>
      <c r="C61" s="12" t="s">
        <v>276</v>
      </c>
      <c r="D61" s="7">
        <v>5</v>
      </c>
      <c r="E61" s="44">
        <v>44603</v>
      </c>
      <c r="F61" s="2" t="s">
        <v>15</v>
      </c>
      <c r="G61" s="7" t="s">
        <v>8</v>
      </c>
      <c r="H61" s="7">
        <v>1</v>
      </c>
      <c r="I61" s="50">
        <f>'Sklady Rekapitulace '!$E$38</f>
        <v>0</v>
      </c>
      <c r="J61" s="26">
        <f>H61*I61</f>
        <v>0</v>
      </c>
    </row>
    <row r="62" spans="1:10" x14ac:dyDescent="0.2">
      <c r="A62" s="59"/>
      <c r="B62" s="9"/>
      <c r="C62" s="10"/>
      <c r="D62" s="7"/>
      <c r="E62" s="44"/>
      <c r="F62" s="2" t="s">
        <v>19</v>
      </c>
      <c r="G62" s="7" t="s">
        <v>2</v>
      </c>
      <c r="H62" s="7">
        <v>5</v>
      </c>
      <c r="I62" s="50">
        <f>'Sklady Rekapitulace '!$E$39</f>
        <v>0</v>
      </c>
      <c r="J62" s="26">
        <f t="shared" ref="J62:J63" si="14">H62*I62</f>
        <v>0</v>
      </c>
    </row>
    <row r="63" spans="1:10" x14ac:dyDescent="0.2">
      <c r="A63" s="59"/>
      <c r="B63" s="9"/>
      <c r="C63" s="10"/>
      <c r="D63" s="7"/>
      <c r="E63" s="44"/>
      <c r="F63" s="2" t="s">
        <v>16</v>
      </c>
      <c r="G63" s="7" t="s">
        <v>8</v>
      </c>
      <c r="H63" s="7">
        <v>1</v>
      </c>
      <c r="I63" s="50">
        <f>'Sklady Rekapitulace '!$E$40</f>
        <v>0</v>
      </c>
      <c r="J63" s="26">
        <f t="shared" si="14"/>
        <v>0</v>
      </c>
    </row>
    <row r="64" spans="1:10" x14ac:dyDescent="0.2">
      <c r="A64" s="59"/>
      <c r="C64" s="11" t="s">
        <v>14</v>
      </c>
      <c r="D64" s="8"/>
      <c r="E64" s="45"/>
      <c r="F64" s="6"/>
      <c r="G64" s="8"/>
      <c r="H64" s="8"/>
      <c r="I64" s="51"/>
      <c r="J64" s="27">
        <f>SUM(J61:J63)</f>
        <v>0</v>
      </c>
    </row>
    <row r="65" spans="1:10" x14ac:dyDescent="0.2">
      <c r="A65" s="59"/>
      <c r="B65" s="9" t="s">
        <v>59</v>
      </c>
      <c r="C65" s="12" t="s">
        <v>254</v>
      </c>
      <c r="D65" s="7">
        <v>2</v>
      </c>
      <c r="E65" s="44">
        <v>45042</v>
      </c>
      <c r="F65" s="2" t="s">
        <v>15</v>
      </c>
      <c r="G65" s="7" t="s">
        <v>8</v>
      </c>
      <c r="H65" s="7">
        <v>1</v>
      </c>
      <c r="I65" s="50">
        <f>'Sklady Rekapitulace '!$E$38</f>
        <v>0</v>
      </c>
      <c r="J65" s="26">
        <f>H65*I65</f>
        <v>0</v>
      </c>
    </row>
    <row r="66" spans="1:10" x14ac:dyDescent="0.2">
      <c r="A66" s="59"/>
      <c r="B66" s="9"/>
      <c r="C66" s="10"/>
      <c r="D66" s="7"/>
      <c r="E66" s="44"/>
      <c r="F66" s="2" t="s">
        <v>19</v>
      </c>
      <c r="G66" s="7" t="s">
        <v>2</v>
      </c>
      <c r="H66" s="7">
        <v>4</v>
      </c>
      <c r="I66" s="50">
        <f>'Sklady Rekapitulace '!$E$39</f>
        <v>0</v>
      </c>
      <c r="J66" s="26">
        <f t="shared" ref="J66:J67" si="15">H66*I66</f>
        <v>0</v>
      </c>
    </row>
    <row r="67" spans="1:10" x14ac:dyDescent="0.2">
      <c r="A67" s="59"/>
      <c r="B67" s="9"/>
      <c r="C67" s="10"/>
      <c r="D67" s="7"/>
      <c r="E67" s="44"/>
      <c r="F67" s="2" t="s">
        <v>16</v>
      </c>
      <c r="G67" s="7" t="s">
        <v>8</v>
      </c>
      <c r="H67" s="7">
        <v>1</v>
      </c>
      <c r="I67" s="50">
        <f>'Sklady Rekapitulace '!$E$40</f>
        <v>0</v>
      </c>
      <c r="J67" s="26">
        <f t="shared" si="15"/>
        <v>0</v>
      </c>
    </row>
    <row r="68" spans="1:10" x14ac:dyDescent="0.2">
      <c r="A68" s="59"/>
      <c r="C68" s="11" t="s">
        <v>14</v>
      </c>
      <c r="D68" s="8"/>
      <c r="E68" s="45"/>
      <c r="F68" s="6"/>
      <c r="G68" s="8"/>
      <c r="H68" s="8"/>
      <c r="I68" s="51"/>
      <c r="J68" s="27">
        <f>SUM(J65:J67)</f>
        <v>0</v>
      </c>
    </row>
    <row r="69" spans="1:10" x14ac:dyDescent="0.2">
      <c r="A69" s="59"/>
      <c r="B69" s="9" t="s">
        <v>277</v>
      </c>
      <c r="C69" s="12" t="s">
        <v>255</v>
      </c>
      <c r="D69" s="7">
        <v>2</v>
      </c>
      <c r="E69" s="44">
        <v>44686</v>
      </c>
      <c r="F69" s="2" t="s">
        <v>15</v>
      </c>
      <c r="G69" s="7" t="s">
        <v>8</v>
      </c>
      <c r="H69" s="7">
        <v>1</v>
      </c>
      <c r="I69" s="50">
        <f>'Sklady Rekapitulace '!$E$38</f>
        <v>0</v>
      </c>
      <c r="J69" s="26">
        <f>H69*I69</f>
        <v>0</v>
      </c>
    </row>
    <row r="70" spans="1:10" x14ac:dyDescent="0.2">
      <c r="A70" s="59"/>
      <c r="B70" s="9"/>
      <c r="C70" s="10"/>
      <c r="D70" s="7"/>
      <c r="E70" s="44"/>
      <c r="F70" s="2" t="s">
        <v>19</v>
      </c>
      <c r="G70" s="7" t="s">
        <v>2</v>
      </c>
      <c r="H70" s="7">
        <v>6</v>
      </c>
      <c r="I70" s="50">
        <f>'Sklady Rekapitulace '!$E$39</f>
        <v>0</v>
      </c>
      <c r="J70" s="26">
        <f t="shared" ref="J70:J71" si="16">H70*I70</f>
        <v>0</v>
      </c>
    </row>
    <row r="71" spans="1:10" x14ac:dyDescent="0.2">
      <c r="A71" s="59"/>
      <c r="B71" s="9"/>
      <c r="C71" s="10"/>
      <c r="D71" s="7"/>
      <c r="E71" s="44"/>
      <c r="F71" s="2" t="s">
        <v>16</v>
      </c>
      <c r="G71" s="7" t="s">
        <v>8</v>
      </c>
      <c r="H71" s="7">
        <v>1</v>
      </c>
      <c r="I71" s="50">
        <f>'Sklady Rekapitulace '!$E$40</f>
        <v>0</v>
      </c>
      <c r="J71" s="26">
        <f t="shared" si="16"/>
        <v>0</v>
      </c>
    </row>
    <row r="72" spans="1:10" x14ac:dyDescent="0.2">
      <c r="A72" s="59"/>
      <c r="C72" s="11" t="s">
        <v>14</v>
      </c>
      <c r="D72" s="8"/>
      <c r="E72" s="45"/>
      <c r="F72" s="6"/>
      <c r="G72" s="8"/>
      <c r="H72" s="8"/>
      <c r="I72" s="51"/>
      <c r="J72" s="27">
        <f>SUM(J69:J71)</f>
        <v>0</v>
      </c>
    </row>
    <row r="73" spans="1:10" x14ac:dyDescent="0.2">
      <c r="A73" s="59"/>
      <c r="B73" s="9" t="s">
        <v>278</v>
      </c>
      <c r="C73" s="12" t="s">
        <v>256</v>
      </c>
      <c r="D73" s="7">
        <v>2</v>
      </c>
      <c r="E73" s="44">
        <v>44686</v>
      </c>
      <c r="F73" s="2" t="s">
        <v>15</v>
      </c>
      <c r="G73" s="7" t="s">
        <v>8</v>
      </c>
      <c r="H73" s="7">
        <v>1</v>
      </c>
      <c r="I73" s="50">
        <f>'Sklady Rekapitulace '!$E$38</f>
        <v>0</v>
      </c>
      <c r="J73" s="26">
        <f>H73*I73</f>
        <v>0</v>
      </c>
    </row>
    <row r="74" spans="1:10" x14ac:dyDescent="0.2">
      <c r="A74" s="59"/>
      <c r="B74" s="9"/>
      <c r="C74" s="10"/>
      <c r="D74" s="7"/>
      <c r="E74" s="44"/>
      <c r="F74" s="2" t="s">
        <v>19</v>
      </c>
      <c r="G74" s="7" t="s">
        <v>2</v>
      </c>
      <c r="H74" s="7">
        <v>6</v>
      </c>
      <c r="I74" s="50">
        <f>'Sklady Rekapitulace '!$E$39</f>
        <v>0</v>
      </c>
      <c r="J74" s="26">
        <f t="shared" ref="J74:J75" si="17">H74*I74</f>
        <v>0</v>
      </c>
    </row>
    <row r="75" spans="1:10" x14ac:dyDescent="0.2">
      <c r="A75" s="59"/>
      <c r="B75" s="9"/>
      <c r="C75" s="10"/>
      <c r="D75" s="7"/>
      <c r="E75" s="44"/>
      <c r="F75" s="2" t="s">
        <v>16</v>
      </c>
      <c r="G75" s="7" t="s">
        <v>8</v>
      </c>
      <c r="H75" s="7">
        <v>1</v>
      </c>
      <c r="I75" s="50">
        <f>'Sklady Rekapitulace '!$E$40</f>
        <v>0</v>
      </c>
      <c r="J75" s="26">
        <f t="shared" si="17"/>
        <v>0</v>
      </c>
    </row>
    <row r="76" spans="1:10" x14ac:dyDescent="0.2">
      <c r="A76" s="59"/>
      <c r="C76" s="11" t="s">
        <v>14</v>
      </c>
      <c r="D76" s="8"/>
      <c r="E76" s="45"/>
      <c r="F76" s="6"/>
      <c r="G76" s="8"/>
      <c r="H76" s="8"/>
      <c r="I76" s="51"/>
      <c r="J76" s="27">
        <f>SUM(J73:J75)</f>
        <v>0</v>
      </c>
    </row>
    <row r="77" spans="1:10" x14ac:dyDescent="0.2">
      <c r="A77" s="59"/>
      <c r="B77" s="9" t="s">
        <v>279</v>
      </c>
      <c r="C77" s="12" t="s">
        <v>257</v>
      </c>
      <c r="D77" s="7">
        <v>2</v>
      </c>
      <c r="E77" s="44">
        <v>45042</v>
      </c>
      <c r="F77" s="2" t="s">
        <v>15</v>
      </c>
      <c r="G77" s="7" t="s">
        <v>8</v>
      </c>
      <c r="H77" s="7">
        <v>1</v>
      </c>
      <c r="I77" s="50">
        <f>'Sklady Rekapitulace '!$E$38</f>
        <v>0</v>
      </c>
      <c r="J77" s="26">
        <f>H77*I77</f>
        <v>0</v>
      </c>
    </row>
    <row r="78" spans="1:10" x14ac:dyDescent="0.2">
      <c r="A78" s="59"/>
      <c r="B78" s="9"/>
      <c r="C78" s="10"/>
      <c r="D78" s="7"/>
      <c r="E78" s="44"/>
      <c r="F78" s="2" t="s">
        <v>19</v>
      </c>
      <c r="G78" s="7" t="s">
        <v>2</v>
      </c>
      <c r="H78" s="7">
        <v>14</v>
      </c>
      <c r="I78" s="50">
        <f>'Sklady Rekapitulace '!$E$39</f>
        <v>0</v>
      </c>
      <c r="J78" s="26">
        <f t="shared" ref="J78:J79" si="18">H78*I78</f>
        <v>0</v>
      </c>
    </row>
    <row r="79" spans="1:10" x14ac:dyDescent="0.2">
      <c r="A79" s="59"/>
      <c r="B79" s="9"/>
      <c r="C79" s="10"/>
      <c r="D79" s="7"/>
      <c r="E79" s="44"/>
      <c r="F79" s="2" t="s">
        <v>16</v>
      </c>
      <c r="G79" s="7" t="s">
        <v>8</v>
      </c>
      <c r="H79" s="7">
        <v>1</v>
      </c>
      <c r="I79" s="50">
        <f>'Sklady Rekapitulace '!$E$40</f>
        <v>0</v>
      </c>
      <c r="J79" s="26">
        <f t="shared" si="18"/>
        <v>0</v>
      </c>
    </row>
    <row r="80" spans="1:10" x14ac:dyDescent="0.2">
      <c r="A80" s="59"/>
      <c r="C80" s="11" t="s">
        <v>14</v>
      </c>
      <c r="D80" s="8"/>
      <c r="E80" s="45"/>
      <c r="F80" s="6"/>
      <c r="G80" s="8"/>
      <c r="H80" s="8"/>
      <c r="I80" s="51"/>
      <c r="J80" s="27">
        <f>SUM(J77:J79)</f>
        <v>0</v>
      </c>
    </row>
    <row r="81" spans="1:10" x14ac:dyDescent="0.2">
      <c r="A81" s="59"/>
      <c r="B81" s="9" t="s">
        <v>280</v>
      </c>
      <c r="C81" s="12" t="s">
        <v>84</v>
      </c>
      <c r="D81" s="7">
        <v>5</v>
      </c>
      <c r="E81" s="44">
        <v>44091</v>
      </c>
      <c r="F81" s="2" t="s">
        <v>15</v>
      </c>
      <c r="G81" s="7" t="s">
        <v>8</v>
      </c>
      <c r="H81" s="7">
        <v>1</v>
      </c>
      <c r="I81" s="50">
        <f>'Sklady Rekapitulace '!$E$38</f>
        <v>0</v>
      </c>
      <c r="J81" s="26">
        <f>H81*I81</f>
        <v>0</v>
      </c>
    </row>
    <row r="82" spans="1:10" x14ac:dyDescent="0.2">
      <c r="A82" s="59"/>
      <c r="B82" s="9"/>
      <c r="C82" s="10"/>
      <c r="D82" s="7"/>
      <c r="E82" s="44"/>
      <c r="F82" s="2" t="s">
        <v>19</v>
      </c>
      <c r="G82" s="7" t="s">
        <v>2</v>
      </c>
      <c r="H82" s="7">
        <v>4</v>
      </c>
      <c r="I82" s="50">
        <f>'Sklady Rekapitulace '!$E$39</f>
        <v>0</v>
      </c>
      <c r="J82" s="26">
        <f t="shared" ref="J82:J83" si="19">H82*I82</f>
        <v>0</v>
      </c>
    </row>
    <row r="83" spans="1:10" x14ac:dyDescent="0.2">
      <c r="A83" s="59"/>
      <c r="B83" s="9"/>
      <c r="C83" s="10"/>
      <c r="D83" s="7"/>
      <c r="E83" s="44"/>
      <c r="F83" s="2" t="s">
        <v>16</v>
      </c>
      <c r="G83" s="7" t="s">
        <v>8</v>
      </c>
      <c r="H83" s="7">
        <v>1</v>
      </c>
      <c r="I83" s="50">
        <f>'Sklady Rekapitulace '!$E$40</f>
        <v>0</v>
      </c>
      <c r="J83" s="26">
        <f t="shared" si="19"/>
        <v>0</v>
      </c>
    </row>
    <row r="84" spans="1:10" x14ac:dyDescent="0.2">
      <c r="A84" s="59"/>
      <c r="C84" s="11" t="s">
        <v>14</v>
      </c>
      <c r="D84" s="8"/>
      <c r="E84" s="45"/>
      <c r="F84" s="6"/>
      <c r="G84" s="8"/>
      <c r="H84" s="8"/>
      <c r="I84" s="51"/>
      <c r="J84" s="27">
        <f>SUM(J81:J83)</f>
        <v>0</v>
      </c>
    </row>
    <row r="85" spans="1:10" x14ac:dyDescent="0.2">
      <c r="A85" s="59"/>
      <c r="B85" s="9" t="s">
        <v>171</v>
      </c>
      <c r="C85" s="12" t="s">
        <v>172</v>
      </c>
      <c r="D85" s="7">
        <v>5</v>
      </c>
      <c r="E85" s="44">
        <v>44315</v>
      </c>
      <c r="F85" s="2" t="s">
        <v>15</v>
      </c>
      <c r="G85" s="7" t="s">
        <v>8</v>
      </c>
      <c r="H85" s="7">
        <v>1</v>
      </c>
      <c r="I85" s="50">
        <f>'Sklady Rekapitulace '!$E$38</f>
        <v>0</v>
      </c>
      <c r="J85" s="26">
        <f>H85*I85</f>
        <v>0</v>
      </c>
    </row>
    <row r="86" spans="1:10" x14ac:dyDescent="0.2">
      <c r="A86" s="59"/>
      <c r="B86" s="9"/>
      <c r="C86" s="10"/>
      <c r="D86" s="7"/>
      <c r="E86" s="44"/>
      <c r="F86" s="2" t="s">
        <v>19</v>
      </c>
      <c r="G86" s="7" t="s">
        <v>2</v>
      </c>
      <c r="H86" s="7">
        <v>1</v>
      </c>
      <c r="I86" s="50">
        <f>'Sklady Rekapitulace '!$E$39</f>
        <v>0</v>
      </c>
      <c r="J86" s="26">
        <f t="shared" ref="J86:J87" si="20">H86*I86</f>
        <v>0</v>
      </c>
    </row>
    <row r="87" spans="1:10" x14ac:dyDescent="0.2">
      <c r="A87" s="59"/>
      <c r="B87" s="9"/>
      <c r="C87" s="10"/>
      <c r="D87" s="7"/>
      <c r="E87" s="44"/>
      <c r="F87" s="2" t="s">
        <v>16</v>
      </c>
      <c r="G87" s="7" t="s">
        <v>8</v>
      </c>
      <c r="H87" s="7">
        <v>1</v>
      </c>
      <c r="I87" s="50">
        <f>'Sklady Rekapitulace '!$E$40</f>
        <v>0</v>
      </c>
      <c r="J87" s="26">
        <f t="shared" si="20"/>
        <v>0</v>
      </c>
    </row>
    <row r="88" spans="1:10" x14ac:dyDescent="0.2">
      <c r="A88" s="59"/>
      <c r="C88" s="11" t="s">
        <v>14</v>
      </c>
      <c r="D88" s="8"/>
      <c r="E88" s="45"/>
      <c r="F88" s="6"/>
      <c r="G88" s="8"/>
      <c r="H88" s="8"/>
      <c r="I88" s="51"/>
      <c r="J88" s="27">
        <f>SUM(J85:J87)</f>
        <v>0</v>
      </c>
    </row>
    <row r="89" spans="1:10" x14ac:dyDescent="0.2">
      <c r="A89" s="59"/>
      <c r="B89" s="9" t="s">
        <v>281</v>
      </c>
      <c r="C89" s="12" t="s">
        <v>282</v>
      </c>
      <c r="D89" s="7">
        <v>2</v>
      </c>
      <c r="E89" s="44">
        <v>45042</v>
      </c>
      <c r="F89" s="2" t="s">
        <v>15</v>
      </c>
      <c r="G89" s="7" t="s">
        <v>8</v>
      </c>
      <c r="H89" s="7">
        <v>1</v>
      </c>
      <c r="I89" s="50">
        <f>'Sklady Rekapitulace '!$E$38</f>
        <v>0</v>
      </c>
      <c r="J89" s="26">
        <f>H89*I89</f>
        <v>0</v>
      </c>
    </row>
    <row r="90" spans="1:10" x14ac:dyDescent="0.2">
      <c r="A90" s="59"/>
      <c r="B90" s="9"/>
      <c r="C90" s="10"/>
      <c r="D90" s="7"/>
      <c r="E90" s="44"/>
      <c r="F90" s="2" t="s">
        <v>19</v>
      </c>
      <c r="G90" s="7" t="s">
        <v>2</v>
      </c>
      <c r="H90" s="7">
        <v>10</v>
      </c>
      <c r="I90" s="50">
        <f>'Sklady Rekapitulace '!$E$39</f>
        <v>0</v>
      </c>
      <c r="J90" s="26">
        <f t="shared" ref="J90:J91" si="21">H90*I90</f>
        <v>0</v>
      </c>
    </row>
    <row r="91" spans="1:10" x14ac:dyDescent="0.2">
      <c r="A91" s="59"/>
      <c r="B91" s="9"/>
      <c r="C91" s="10"/>
      <c r="D91" s="7"/>
      <c r="E91" s="44"/>
      <c r="F91" s="2" t="s">
        <v>16</v>
      </c>
      <c r="G91" s="7" t="s">
        <v>8</v>
      </c>
      <c r="H91" s="7">
        <v>1</v>
      </c>
      <c r="I91" s="50">
        <f>'Sklady Rekapitulace '!$E$40</f>
        <v>0</v>
      </c>
      <c r="J91" s="26">
        <f t="shared" si="21"/>
        <v>0</v>
      </c>
    </row>
    <row r="92" spans="1:10" x14ac:dyDescent="0.2">
      <c r="A92" s="59"/>
      <c r="C92" s="11" t="s">
        <v>14</v>
      </c>
      <c r="D92" s="8"/>
      <c r="E92" s="45"/>
      <c r="F92" s="6"/>
      <c r="G92" s="8"/>
      <c r="H92" s="8"/>
      <c r="I92" s="51"/>
      <c r="J92" s="27">
        <f>SUM(J89:J91)</f>
        <v>0</v>
      </c>
    </row>
    <row r="93" spans="1:10" x14ac:dyDescent="0.2">
      <c r="A93" s="59"/>
      <c r="B93" s="9" t="s">
        <v>217</v>
      </c>
      <c r="C93" s="12" t="s">
        <v>174</v>
      </c>
      <c r="D93" s="7">
        <v>5</v>
      </c>
      <c r="E93" s="44">
        <v>44603</v>
      </c>
      <c r="F93" s="2" t="s">
        <v>15</v>
      </c>
      <c r="G93" s="7" t="s">
        <v>8</v>
      </c>
      <c r="H93" s="7">
        <v>1</v>
      </c>
      <c r="I93" s="50">
        <f>'Sklady Rekapitulace '!$E$38</f>
        <v>0</v>
      </c>
      <c r="J93" s="26">
        <f>H93*I93</f>
        <v>0</v>
      </c>
    </row>
    <row r="94" spans="1:10" x14ac:dyDescent="0.2">
      <c r="A94" s="59"/>
      <c r="B94" s="9"/>
      <c r="C94" s="10"/>
      <c r="D94" s="7"/>
      <c r="E94" s="44"/>
      <c r="F94" s="2" t="s">
        <v>19</v>
      </c>
      <c r="G94" s="7" t="s">
        <v>2</v>
      </c>
      <c r="H94" s="7">
        <v>3</v>
      </c>
      <c r="I94" s="50">
        <f>'Sklady Rekapitulace '!$E$39</f>
        <v>0</v>
      </c>
      <c r="J94" s="26">
        <f t="shared" ref="J94:J95" si="22">H94*I94</f>
        <v>0</v>
      </c>
    </row>
    <row r="95" spans="1:10" x14ac:dyDescent="0.2">
      <c r="A95" s="59"/>
      <c r="B95" s="9"/>
      <c r="C95" s="10"/>
      <c r="D95" s="7"/>
      <c r="E95" s="44"/>
      <c r="F95" s="2" t="s">
        <v>16</v>
      </c>
      <c r="G95" s="7" t="s">
        <v>8</v>
      </c>
      <c r="H95" s="7">
        <v>1</v>
      </c>
      <c r="I95" s="50">
        <f>'Sklady Rekapitulace '!$E$40</f>
        <v>0</v>
      </c>
      <c r="J95" s="26">
        <f t="shared" si="22"/>
        <v>0</v>
      </c>
    </row>
    <row r="96" spans="1:10" x14ac:dyDescent="0.2">
      <c r="A96" s="59"/>
      <c r="C96" s="11" t="s">
        <v>14</v>
      </c>
      <c r="D96" s="8"/>
      <c r="E96" s="45"/>
      <c r="F96" s="6"/>
      <c r="G96" s="8"/>
      <c r="H96" s="8"/>
      <c r="I96" s="51"/>
      <c r="J96" s="27">
        <f>SUM(J93:J95)</f>
        <v>0</v>
      </c>
    </row>
    <row r="97" spans="1:10" x14ac:dyDescent="0.2">
      <c r="A97" s="59"/>
      <c r="B97" s="9" t="s">
        <v>218</v>
      </c>
      <c r="C97" s="12" t="s">
        <v>101</v>
      </c>
      <c r="D97" s="7">
        <v>2</v>
      </c>
      <c r="E97" s="44">
        <v>44950</v>
      </c>
      <c r="F97" s="2" t="s">
        <v>15</v>
      </c>
      <c r="G97" s="7" t="s">
        <v>8</v>
      </c>
      <c r="H97" s="7">
        <v>1</v>
      </c>
      <c r="I97" s="50">
        <f>'Sklady Rekapitulace '!$E$38</f>
        <v>0</v>
      </c>
      <c r="J97" s="26">
        <f>H97*I97</f>
        <v>0</v>
      </c>
    </row>
    <row r="98" spans="1:10" x14ac:dyDescent="0.2">
      <c r="A98" s="59"/>
      <c r="B98" s="9"/>
      <c r="C98" s="10"/>
      <c r="D98" s="7"/>
      <c r="E98" s="44"/>
      <c r="F98" s="2" t="s">
        <v>19</v>
      </c>
      <c r="G98" s="7" t="s">
        <v>2</v>
      </c>
      <c r="H98" s="7">
        <v>4</v>
      </c>
      <c r="I98" s="50">
        <f>'Sklady Rekapitulace '!$E$39</f>
        <v>0</v>
      </c>
      <c r="J98" s="26">
        <f t="shared" ref="J98:J99" si="23">H98*I98</f>
        <v>0</v>
      </c>
    </row>
    <row r="99" spans="1:10" x14ac:dyDescent="0.2">
      <c r="A99" s="59"/>
      <c r="B99" s="9"/>
      <c r="C99" s="10"/>
      <c r="D99" s="7"/>
      <c r="E99" s="44"/>
      <c r="F99" s="2" t="s">
        <v>16</v>
      </c>
      <c r="G99" s="7" t="s">
        <v>8</v>
      </c>
      <c r="H99" s="7">
        <v>1</v>
      </c>
      <c r="I99" s="50">
        <f>'Sklady Rekapitulace '!$E$40</f>
        <v>0</v>
      </c>
      <c r="J99" s="26">
        <f t="shared" si="23"/>
        <v>0</v>
      </c>
    </row>
    <row r="100" spans="1:10" x14ac:dyDescent="0.2">
      <c r="A100" s="59"/>
      <c r="C100" s="11" t="s">
        <v>14</v>
      </c>
      <c r="D100" s="8"/>
      <c r="E100" s="45"/>
      <c r="F100" s="6"/>
      <c r="G100" s="8"/>
      <c r="H100" s="8"/>
      <c r="I100" s="51"/>
      <c r="J100" s="27">
        <f>SUM(J97:J99)</f>
        <v>0</v>
      </c>
    </row>
    <row r="101" spans="1:10" x14ac:dyDescent="0.2">
      <c r="A101" s="59"/>
      <c r="B101" s="9" t="s">
        <v>283</v>
      </c>
      <c r="C101" s="12" t="s">
        <v>271</v>
      </c>
      <c r="D101" s="7">
        <v>2</v>
      </c>
      <c r="E101" s="44">
        <v>45042</v>
      </c>
      <c r="F101" s="2" t="s">
        <v>15</v>
      </c>
      <c r="G101" s="7" t="s">
        <v>8</v>
      </c>
      <c r="H101" s="7">
        <v>1</v>
      </c>
      <c r="I101" s="50">
        <f>'Sklady Rekapitulace '!$E$38</f>
        <v>0</v>
      </c>
      <c r="J101" s="26">
        <f>H101*I101</f>
        <v>0</v>
      </c>
    </row>
    <row r="102" spans="1:10" x14ac:dyDescent="0.2">
      <c r="A102" s="59"/>
      <c r="B102" s="9"/>
      <c r="C102" s="10"/>
      <c r="D102" s="7"/>
      <c r="E102" s="44"/>
      <c r="F102" s="2" t="s">
        <v>19</v>
      </c>
      <c r="G102" s="7" t="s">
        <v>2</v>
      </c>
      <c r="H102" s="7">
        <v>9</v>
      </c>
      <c r="I102" s="50">
        <f>'Sklady Rekapitulace '!$E$39</f>
        <v>0</v>
      </c>
      <c r="J102" s="26">
        <f t="shared" ref="J102:J103" si="24">H102*I102</f>
        <v>0</v>
      </c>
    </row>
    <row r="103" spans="1:10" x14ac:dyDescent="0.2">
      <c r="A103" s="59"/>
      <c r="B103" s="9"/>
      <c r="C103" s="10"/>
      <c r="D103" s="7"/>
      <c r="E103" s="44"/>
      <c r="F103" s="2" t="s">
        <v>16</v>
      </c>
      <c r="G103" s="7" t="s">
        <v>8</v>
      </c>
      <c r="H103" s="7">
        <v>1</v>
      </c>
      <c r="I103" s="50">
        <f>'Sklady Rekapitulace '!$E$40</f>
        <v>0</v>
      </c>
      <c r="J103" s="26">
        <f t="shared" si="24"/>
        <v>0</v>
      </c>
    </row>
    <row r="104" spans="1:10" x14ac:dyDescent="0.2">
      <c r="A104" s="59"/>
      <c r="C104" s="11" t="s">
        <v>14</v>
      </c>
      <c r="D104" s="8"/>
      <c r="E104" s="45"/>
      <c r="F104" s="6"/>
      <c r="G104" s="8"/>
      <c r="H104" s="8"/>
      <c r="I104" s="51"/>
      <c r="J104" s="27">
        <f>SUM(J101:J103)</f>
        <v>0</v>
      </c>
    </row>
    <row r="105" spans="1:10" x14ac:dyDescent="0.2">
      <c r="A105" s="59"/>
      <c r="B105" s="9" t="s">
        <v>272</v>
      </c>
      <c r="C105" s="12" t="s">
        <v>250</v>
      </c>
      <c r="D105" s="7">
        <v>5</v>
      </c>
      <c r="E105" s="44">
        <v>44603</v>
      </c>
      <c r="F105" s="2" t="s">
        <v>15</v>
      </c>
      <c r="G105" s="7" t="s">
        <v>8</v>
      </c>
      <c r="H105" s="7">
        <v>1</v>
      </c>
      <c r="I105" s="50">
        <f>'Sklady Rekapitulace '!$E$38</f>
        <v>0</v>
      </c>
      <c r="J105" s="26">
        <f>H105*I105</f>
        <v>0</v>
      </c>
    </row>
    <row r="106" spans="1:10" x14ac:dyDescent="0.2">
      <c r="A106" s="59"/>
      <c r="B106" s="9"/>
      <c r="C106" s="10"/>
      <c r="D106" s="7"/>
      <c r="E106" s="44"/>
      <c r="F106" s="2" t="s">
        <v>19</v>
      </c>
      <c r="G106" s="7" t="s">
        <v>2</v>
      </c>
      <c r="H106" s="7">
        <v>9</v>
      </c>
      <c r="I106" s="50">
        <f>'Sklady Rekapitulace '!$E$39</f>
        <v>0</v>
      </c>
      <c r="J106" s="26">
        <f t="shared" ref="J106:J107" si="25">H106*I106</f>
        <v>0</v>
      </c>
    </row>
    <row r="107" spans="1:10" x14ac:dyDescent="0.2">
      <c r="A107" s="59"/>
      <c r="B107" s="9"/>
      <c r="C107" s="10"/>
      <c r="D107" s="7"/>
      <c r="E107" s="44"/>
      <c r="F107" s="2" t="s">
        <v>16</v>
      </c>
      <c r="G107" s="7" t="s">
        <v>8</v>
      </c>
      <c r="H107" s="7">
        <v>1</v>
      </c>
      <c r="I107" s="50">
        <f>'Sklady Rekapitulace '!$E$40</f>
        <v>0</v>
      </c>
      <c r="J107" s="26">
        <f t="shared" si="25"/>
        <v>0</v>
      </c>
    </row>
    <row r="108" spans="1:10" x14ac:dyDescent="0.2">
      <c r="A108" s="59"/>
      <c r="C108" s="11" t="s">
        <v>14</v>
      </c>
      <c r="D108" s="8"/>
      <c r="E108" s="45"/>
      <c r="F108" s="6"/>
      <c r="G108" s="8"/>
      <c r="H108" s="8"/>
      <c r="I108" s="51"/>
      <c r="J108" s="27">
        <f>SUM(J105:J107)</f>
        <v>0</v>
      </c>
    </row>
    <row r="109" spans="1:10" x14ac:dyDescent="0.2">
      <c r="A109" s="59"/>
      <c r="B109" s="9" t="s">
        <v>82</v>
      </c>
      <c r="C109" s="12" t="s">
        <v>258</v>
      </c>
      <c r="D109" s="7">
        <v>5</v>
      </c>
      <c r="E109" s="44">
        <v>44950</v>
      </c>
      <c r="F109" s="2" t="s">
        <v>15</v>
      </c>
      <c r="G109" s="7" t="s">
        <v>8</v>
      </c>
      <c r="H109" s="7">
        <v>1</v>
      </c>
      <c r="I109" s="50">
        <f>'Sklady Rekapitulace '!$E$38</f>
        <v>0</v>
      </c>
      <c r="J109" s="26">
        <f>H109*I109</f>
        <v>0</v>
      </c>
    </row>
    <row r="110" spans="1:10" x14ac:dyDescent="0.2">
      <c r="A110" s="59"/>
      <c r="B110" s="9"/>
      <c r="C110" s="10"/>
      <c r="D110" s="7"/>
      <c r="E110" s="44"/>
      <c r="F110" s="2" t="s">
        <v>19</v>
      </c>
      <c r="G110" s="7" t="s">
        <v>2</v>
      </c>
      <c r="H110" s="7">
        <v>3</v>
      </c>
      <c r="I110" s="50">
        <f>'Sklady Rekapitulace '!$E$39</f>
        <v>0</v>
      </c>
      <c r="J110" s="26">
        <f t="shared" ref="J110:J111" si="26">H110*I110</f>
        <v>0</v>
      </c>
    </row>
    <row r="111" spans="1:10" x14ac:dyDescent="0.2">
      <c r="A111" s="59"/>
      <c r="B111" s="9"/>
      <c r="C111" s="10"/>
      <c r="D111" s="7"/>
      <c r="E111" s="44"/>
      <c r="F111" s="2" t="s">
        <v>16</v>
      </c>
      <c r="G111" s="7" t="s">
        <v>8</v>
      </c>
      <c r="H111" s="7">
        <v>1</v>
      </c>
      <c r="I111" s="50">
        <f>'Sklady Rekapitulace '!$E$40</f>
        <v>0</v>
      </c>
      <c r="J111" s="26">
        <f t="shared" si="26"/>
        <v>0</v>
      </c>
    </row>
    <row r="112" spans="1:10" x14ac:dyDescent="0.2">
      <c r="A112" s="59"/>
      <c r="C112" s="11" t="s">
        <v>14</v>
      </c>
      <c r="D112" s="8"/>
      <c r="E112" s="45"/>
      <c r="F112" s="6"/>
      <c r="G112" s="8"/>
      <c r="H112" s="8"/>
      <c r="I112" s="51"/>
      <c r="J112" s="27">
        <f>SUM(J109:J111)</f>
        <v>0</v>
      </c>
    </row>
    <row r="113" spans="1:10" x14ac:dyDescent="0.2">
      <c r="A113" s="59"/>
      <c r="B113" s="9"/>
      <c r="C113" s="12" t="s">
        <v>130</v>
      </c>
      <c r="D113" s="7">
        <v>2</v>
      </c>
      <c r="E113" s="44">
        <v>44865</v>
      </c>
      <c r="F113" s="2" t="s">
        <v>15</v>
      </c>
      <c r="G113" s="7" t="s">
        <v>8</v>
      </c>
      <c r="H113" s="7">
        <v>1</v>
      </c>
      <c r="I113" s="50">
        <f>'Sklady Rekapitulace '!$E$38</f>
        <v>0</v>
      </c>
      <c r="J113" s="26">
        <f>H113*I113</f>
        <v>0</v>
      </c>
    </row>
    <row r="114" spans="1:10" x14ac:dyDescent="0.2">
      <c r="A114" s="59"/>
      <c r="B114" s="9"/>
      <c r="C114" s="10"/>
      <c r="D114" s="7"/>
      <c r="E114" s="44"/>
      <c r="F114" s="2" t="s">
        <v>19</v>
      </c>
      <c r="G114" s="7" t="s">
        <v>2</v>
      </c>
      <c r="H114" s="7">
        <v>5</v>
      </c>
      <c r="I114" s="50">
        <f>'Sklady Rekapitulace '!$E$39</f>
        <v>0</v>
      </c>
      <c r="J114" s="26">
        <f t="shared" ref="J114:J115" si="27">H114*I114</f>
        <v>0</v>
      </c>
    </row>
    <row r="115" spans="1:10" x14ac:dyDescent="0.2">
      <c r="A115" s="59"/>
      <c r="B115" s="9"/>
      <c r="C115" s="10"/>
      <c r="D115" s="7"/>
      <c r="E115" s="44"/>
      <c r="F115" s="2" t="s">
        <v>16</v>
      </c>
      <c r="G115" s="7" t="s">
        <v>8</v>
      </c>
      <c r="H115" s="7">
        <v>1</v>
      </c>
      <c r="I115" s="50">
        <f>'Sklady Rekapitulace '!$E$40</f>
        <v>0</v>
      </c>
      <c r="J115" s="26">
        <f t="shared" si="27"/>
        <v>0</v>
      </c>
    </row>
    <row r="116" spans="1:10" x14ac:dyDescent="0.2">
      <c r="A116" s="59"/>
      <c r="C116" s="11" t="s">
        <v>14</v>
      </c>
      <c r="D116" s="8"/>
      <c r="E116" s="45"/>
      <c r="F116" s="6"/>
      <c r="G116" s="8"/>
      <c r="H116" s="8"/>
      <c r="I116" s="51"/>
      <c r="J116" s="27">
        <f>SUM(J113:J115)</f>
        <v>0</v>
      </c>
    </row>
    <row r="117" spans="1:10" x14ac:dyDescent="0.2">
      <c r="A117" s="59"/>
      <c r="B117" s="9"/>
      <c r="C117" s="12" t="s">
        <v>259</v>
      </c>
      <c r="D117" s="7">
        <v>5</v>
      </c>
      <c r="E117" s="44">
        <v>44865</v>
      </c>
      <c r="F117" s="2" t="s">
        <v>15</v>
      </c>
      <c r="G117" s="7" t="s">
        <v>8</v>
      </c>
      <c r="H117" s="7">
        <v>1</v>
      </c>
      <c r="I117" s="50">
        <f>'Sklady Rekapitulace '!$E$38</f>
        <v>0</v>
      </c>
      <c r="J117" s="26">
        <f>H117*I117</f>
        <v>0</v>
      </c>
    </row>
    <row r="118" spans="1:10" x14ac:dyDescent="0.2">
      <c r="A118" s="59"/>
      <c r="B118" s="9"/>
      <c r="C118" s="10"/>
      <c r="D118" s="7"/>
      <c r="E118" s="44"/>
      <c r="F118" s="2" t="s">
        <v>19</v>
      </c>
      <c r="G118" s="7" t="s">
        <v>2</v>
      </c>
      <c r="H118" s="7">
        <v>20</v>
      </c>
      <c r="I118" s="50">
        <f>'Sklady Rekapitulace '!$E$39</f>
        <v>0</v>
      </c>
      <c r="J118" s="26">
        <f t="shared" ref="J118:J119" si="28">H118*I118</f>
        <v>0</v>
      </c>
    </row>
    <row r="119" spans="1:10" x14ac:dyDescent="0.2">
      <c r="A119" s="59"/>
      <c r="B119" s="9"/>
      <c r="C119" s="10"/>
      <c r="D119" s="7"/>
      <c r="E119" s="44"/>
      <c r="F119" s="2" t="s">
        <v>16</v>
      </c>
      <c r="G119" s="7" t="s">
        <v>8</v>
      </c>
      <c r="H119" s="7">
        <v>1</v>
      </c>
      <c r="I119" s="50">
        <f>'Sklady Rekapitulace '!$E$40</f>
        <v>0</v>
      </c>
      <c r="J119" s="26">
        <f t="shared" si="28"/>
        <v>0</v>
      </c>
    </row>
    <row r="120" spans="1:10" ht="13.5" thickBot="1" x14ac:dyDescent="0.25">
      <c r="A120" s="60"/>
      <c r="B120" s="61"/>
      <c r="C120" s="54" t="s">
        <v>14</v>
      </c>
      <c r="D120" s="55"/>
      <c r="E120" s="56"/>
      <c r="F120" s="57"/>
      <c r="G120" s="55"/>
      <c r="H120" s="55"/>
      <c r="I120" s="62"/>
      <c r="J120" s="58">
        <f>SUM(J117:J119)</f>
        <v>0</v>
      </c>
    </row>
  </sheetData>
  <sheetProtection algorithmName="SHA-512" hashValue="zjeUkBrIXv9gpMebxShy372vQGExCI+qmDkYPiQNznm8pQ+8Cv3+MEj7qWfPnD9SUPeNIhjeH4ISPEoWyPr1uA==" saltValue="fZe70GyYEhB4CMz1b5LgIA==" spinCount="100000" sheet="1" objects="1" scenarios="1" selectLockedCells="1" selectUnlockedCells="1"/>
  <autoFilter ref="A4:J120" xr:uid="{00000000-0001-0000-0800-000000000000}"/>
  <pageMargins left="0.70866141732283472" right="0.51181102362204722" top="0.78740157480314965" bottom="0.78740157480314965" header="0.31496062992125984" footer="0.31496062992125984"/>
  <pageSetup paperSize="9" scale="85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9724C-08F5-4C92-8BF2-F330602271D8}">
  <sheetPr>
    <pageSetUpPr fitToPage="1"/>
  </sheetPr>
  <dimension ref="A1:J8"/>
  <sheetViews>
    <sheetView zoomScaleNormal="100" workbookViewId="0">
      <selection activeCell="A2" sqref="A2"/>
    </sheetView>
  </sheetViews>
  <sheetFormatPr defaultColWidth="8.85546875" defaultRowHeight="12.75" x14ac:dyDescent="0.2"/>
  <cols>
    <col min="1" max="1" width="3.7109375" style="16" customWidth="1"/>
    <col min="2" max="2" width="9.5703125" style="32" customWidth="1"/>
    <col min="3" max="3" width="40.42578125" style="18" customWidth="1"/>
    <col min="4" max="4" width="7.28515625" style="19" customWidth="1"/>
    <col min="5" max="5" width="14" style="42" customWidth="1"/>
    <col min="6" max="6" width="46.7109375" style="16" customWidth="1"/>
    <col min="7" max="7" width="4" style="19" customWidth="1"/>
    <col min="8" max="8" width="5.7109375" style="19" customWidth="1"/>
    <col min="9" max="9" width="9.85546875" style="48" customWidth="1"/>
    <col min="10" max="10" width="15.28515625" style="16" customWidth="1"/>
    <col min="11" max="16384" width="8.85546875" style="16"/>
  </cols>
  <sheetData>
    <row r="1" spans="1:10" ht="7.15" customHeight="1" x14ac:dyDescent="0.2"/>
    <row r="2" spans="1:10" x14ac:dyDescent="0.2">
      <c r="B2" s="33" t="s">
        <v>326</v>
      </c>
    </row>
    <row r="3" spans="1:10" ht="7.15" customHeight="1" x14ac:dyDescent="0.2"/>
    <row r="4" spans="1:10" ht="28.9" customHeight="1" x14ac:dyDescent="0.2">
      <c r="A4" s="17"/>
      <c r="B4" s="34" t="s">
        <v>10</v>
      </c>
      <c r="C4" s="17" t="s">
        <v>0</v>
      </c>
      <c r="D4" s="38" t="s">
        <v>9</v>
      </c>
      <c r="E4" s="39" t="s">
        <v>293</v>
      </c>
      <c r="F4" s="17" t="s">
        <v>4</v>
      </c>
      <c r="G4" s="40" t="s">
        <v>3</v>
      </c>
      <c r="H4" s="41" t="s">
        <v>11</v>
      </c>
      <c r="I4" s="49" t="s">
        <v>6</v>
      </c>
      <c r="J4" s="17" t="s">
        <v>7</v>
      </c>
    </row>
    <row r="5" spans="1:10" x14ac:dyDescent="0.2">
      <c r="A5" s="5"/>
      <c r="B5" s="9" t="s">
        <v>230</v>
      </c>
      <c r="C5" s="12" t="s">
        <v>274</v>
      </c>
      <c r="D5" s="7">
        <v>2</v>
      </c>
      <c r="E5" s="44">
        <v>44315</v>
      </c>
      <c r="F5" s="2" t="s">
        <v>15</v>
      </c>
      <c r="G5" s="7" t="s">
        <v>8</v>
      </c>
      <c r="H5" s="7">
        <v>1</v>
      </c>
      <c r="I5" s="50">
        <f>'Sklady Rekapitulace '!$E$43</f>
        <v>0</v>
      </c>
      <c r="J5" s="26">
        <f>H5*I5</f>
        <v>0</v>
      </c>
    </row>
    <row r="6" spans="1:10" x14ac:dyDescent="0.2">
      <c r="A6" s="5"/>
      <c r="B6" s="9"/>
      <c r="C6" s="10"/>
      <c r="D6" s="7"/>
      <c r="E6" s="44"/>
      <c r="F6" s="2" t="s">
        <v>19</v>
      </c>
      <c r="G6" s="7" t="s">
        <v>2</v>
      </c>
      <c r="H6" s="7">
        <v>10</v>
      </c>
      <c r="I6" s="50">
        <f>'Sklady Rekapitulace '!$E$44</f>
        <v>0</v>
      </c>
      <c r="J6" s="26">
        <f t="shared" ref="J6:J7" si="0">H6*I6</f>
        <v>0</v>
      </c>
    </row>
    <row r="7" spans="1:10" x14ac:dyDescent="0.2">
      <c r="A7" s="5"/>
      <c r="B7" s="9"/>
      <c r="C7" s="10"/>
      <c r="D7" s="7"/>
      <c r="E7" s="44"/>
      <c r="F7" s="2" t="s">
        <v>16</v>
      </c>
      <c r="G7" s="7" t="s">
        <v>8</v>
      </c>
      <c r="H7" s="7">
        <v>1</v>
      </c>
      <c r="I7" s="50">
        <f>'Sklady Rekapitulace '!$E$45</f>
        <v>0</v>
      </c>
      <c r="J7" s="26">
        <f t="shared" si="0"/>
        <v>0</v>
      </c>
    </row>
    <row r="8" spans="1:10" x14ac:dyDescent="0.2">
      <c r="A8" s="5"/>
      <c r="B8" s="37"/>
      <c r="C8" s="11" t="s">
        <v>14</v>
      </c>
      <c r="D8" s="8"/>
      <c r="E8" s="45"/>
      <c r="F8" s="6"/>
      <c r="G8" s="8"/>
      <c r="H8" s="8"/>
      <c r="I8" s="51"/>
      <c r="J8" s="27">
        <f>SUM(J5:J7)</f>
        <v>0</v>
      </c>
    </row>
  </sheetData>
  <sheetProtection algorithmName="SHA-512" hashValue="CXfvFf0V1hG3Rqo11h8tMlr/CYRiSpDujTglf0XGxei21uMoEXu4A481M62a7cr1Ay538lAMH0qQdsC++ndG/A==" saltValue="OoQIRM3GxbeGIXnmp8aPJA==" spinCount="100000" sheet="1" objects="1" scenarios="1" selectLockedCells="1" selectUnlockedCells="1"/>
  <pageMargins left="0.70866141732283472" right="0.51181102362204722" top="0.78740157480314965" bottom="0.78740157480314965" header="0.31496062992125984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2E6F6-580C-4844-94D4-2EAEB95F257F}">
  <sheetPr>
    <tabColor rgb="FFFFFF00"/>
    <pageSetUpPr fitToPage="1"/>
  </sheetPr>
  <dimension ref="B1:P92"/>
  <sheetViews>
    <sheetView workbookViewId="0"/>
  </sheetViews>
  <sheetFormatPr defaultRowHeight="15" x14ac:dyDescent="0.25"/>
  <cols>
    <col min="1" max="1" width="2.42578125" customWidth="1"/>
    <col min="2" max="2" width="10.7109375" style="16" customWidth="1"/>
    <col min="3" max="3" width="40.7109375" style="16" customWidth="1"/>
    <col min="4" max="4" width="6.7109375" style="16" customWidth="1"/>
    <col min="5" max="5" width="10.7109375" style="16" customWidth="1"/>
    <col min="6" max="6" width="10.7109375" style="76" customWidth="1"/>
    <col min="7" max="7" width="8.7109375" style="16" customWidth="1"/>
    <col min="8" max="8" width="10.7109375" style="16" customWidth="1"/>
    <col min="9" max="9" width="5.7109375" style="16" customWidth="1"/>
    <col min="10" max="10" width="10.7109375" style="16" customWidth="1"/>
    <col min="11" max="11" width="40.7109375" style="16" customWidth="1"/>
    <col min="12" max="12" width="6.7109375" style="16" customWidth="1"/>
    <col min="13" max="13" width="10.7109375" style="16" customWidth="1"/>
    <col min="14" max="14" width="10.7109375" style="76" customWidth="1"/>
    <col min="15" max="15" width="8.7109375" style="16" customWidth="1"/>
    <col min="16" max="16" width="10.7109375" style="16" customWidth="1"/>
  </cols>
  <sheetData>
    <row r="1" spans="2:16" x14ac:dyDescent="0.25">
      <c r="B1" s="33" t="s">
        <v>359</v>
      </c>
    </row>
    <row r="3" spans="2:16" x14ac:dyDescent="0.25">
      <c r="B3" s="77" t="s">
        <v>330</v>
      </c>
      <c r="J3" s="77" t="s">
        <v>332</v>
      </c>
    </row>
    <row r="4" spans="2:16" ht="56.1" customHeight="1" x14ac:dyDescent="0.25">
      <c r="B4" s="78" t="s">
        <v>10</v>
      </c>
      <c r="C4" s="79" t="s">
        <v>0</v>
      </c>
      <c r="D4" s="79" t="s">
        <v>354</v>
      </c>
      <c r="E4" s="80" t="s">
        <v>293</v>
      </c>
      <c r="F4" s="81" t="s">
        <v>355</v>
      </c>
      <c r="G4" s="79" t="s">
        <v>356</v>
      </c>
      <c r="H4" s="79" t="s">
        <v>329</v>
      </c>
      <c r="J4" s="78" t="s">
        <v>10</v>
      </c>
      <c r="K4" s="79" t="s">
        <v>0</v>
      </c>
      <c r="L4" s="79" t="s">
        <v>354</v>
      </c>
      <c r="M4" s="80" t="s">
        <v>293</v>
      </c>
      <c r="N4" s="81" t="s">
        <v>355</v>
      </c>
      <c r="O4" s="79" t="s">
        <v>356</v>
      </c>
      <c r="P4" s="79" t="s">
        <v>329</v>
      </c>
    </row>
    <row r="5" spans="2:16" x14ac:dyDescent="0.25">
      <c r="B5" s="82" t="str">
        <f>'TRE Inst'!B5</f>
        <v>50</v>
      </c>
      <c r="C5" s="82" t="str">
        <f>'TRE Inst'!C5</f>
        <v>administrativní budova</v>
      </c>
      <c r="D5" s="82">
        <f>'TRE Inst'!D5</f>
        <v>5</v>
      </c>
      <c r="E5" s="83">
        <f>'TRE Inst'!E5</f>
        <v>44062</v>
      </c>
      <c r="F5" s="26">
        <f>'TRE Inst'!J10</f>
        <v>0</v>
      </c>
      <c r="G5" s="2">
        <f>IF(D5&lt;5,TRUNC(4/D5),1)</f>
        <v>1</v>
      </c>
      <c r="H5" s="26">
        <f>F5*G5</f>
        <v>0</v>
      </c>
      <c r="J5" s="107" t="str">
        <f>'TRE Inst Ex'!B5</f>
        <v>102</v>
      </c>
      <c r="K5" s="107" t="str">
        <f>'TRE Inst Ex'!C5</f>
        <v>stáčení PHL a výdej železničních cisteren</v>
      </c>
      <c r="L5" s="82">
        <f>'TRE Inst Ex'!D5</f>
        <v>2</v>
      </c>
      <c r="M5" s="83">
        <f>'TRE Inst Ex'!E5</f>
        <v>44631</v>
      </c>
      <c r="N5" s="26">
        <f>'TRE Inst Ex'!J10</f>
        <v>0</v>
      </c>
      <c r="O5" s="2">
        <f>IF(L5&lt;5,TRUNC(4/L5),1)</f>
        <v>2</v>
      </c>
      <c r="P5" s="26">
        <f>N5*O5</f>
        <v>0</v>
      </c>
    </row>
    <row r="6" spans="2:16" x14ac:dyDescent="0.25">
      <c r="B6" s="82" t="str">
        <f>'TRE Inst'!B11</f>
        <v>071</v>
      </c>
      <c r="C6" s="82" t="str">
        <f>'TRE Inst'!C11</f>
        <v>velín, HZS, rozvodna NN</v>
      </c>
      <c r="D6" s="82">
        <f>'TRE Inst'!D11</f>
        <v>5</v>
      </c>
      <c r="E6" s="83">
        <f>'TRE Inst'!E11</f>
        <v>44483</v>
      </c>
      <c r="F6" s="26">
        <f>'TRE Inst'!J16</f>
        <v>0</v>
      </c>
      <c r="G6" s="2">
        <f t="shared" ref="G6:G42" si="0">IF(D6&lt;5,TRUNC(4/D6),1)</f>
        <v>1</v>
      </c>
      <c r="H6" s="26">
        <f>F6*G6</f>
        <v>0</v>
      </c>
      <c r="J6" s="107" t="str">
        <f>'TRE Inst Ex'!B11</f>
        <v>190.1</v>
      </c>
      <c r="K6" s="107" t="str">
        <f>'TRE Inst Ex'!C11</f>
        <v>aditivace</v>
      </c>
      <c r="L6" s="82">
        <f>'TRE Inst Ex'!D11</f>
        <v>2</v>
      </c>
      <c r="M6" s="83">
        <f>'TRE Inst Ex'!E11</f>
        <v>44631</v>
      </c>
      <c r="N6" s="26">
        <f>'TRE Inst Ex'!J16</f>
        <v>0</v>
      </c>
      <c r="O6" s="2">
        <f t="shared" ref="O6:O25" si="1">IF(L6&lt;5,TRUNC(4/L6),1)</f>
        <v>2</v>
      </c>
      <c r="P6" s="26">
        <f>N6*O6</f>
        <v>0</v>
      </c>
    </row>
    <row r="7" spans="2:16" x14ac:dyDescent="0.25">
      <c r="B7" s="82" t="str">
        <f>'TRE Inst'!B17</f>
        <v>071</v>
      </c>
      <c r="C7" s="82" t="str">
        <f>'TRE Inst'!C17</f>
        <v>plynová kotelna</v>
      </c>
      <c r="D7" s="82">
        <f>'TRE Inst'!D17</f>
        <v>5</v>
      </c>
      <c r="E7" s="83">
        <f>'TRE Inst'!E17</f>
        <v>44599</v>
      </c>
      <c r="F7" s="26">
        <f>'TRE Inst'!J22</f>
        <v>0</v>
      </c>
      <c r="G7" s="2">
        <f t="shared" si="0"/>
        <v>1</v>
      </c>
      <c r="H7" s="26">
        <f>F7*G7</f>
        <v>0</v>
      </c>
      <c r="J7" s="107">
        <f>'TRE Inst Ex'!B17</f>
        <v>191</v>
      </c>
      <c r="K7" s="107" t="str">
        <f>'TRE Inst Ex'!C17</f>
        <v>výdejní lávky</v>
      </c>
      <c r="L7" s="82">
        <f>'TRE Inst Ex'!D17</f>
        <v>2</v>
      </c>
      <c r="M7" s="83">
        <f>'TRE Inst Ex'!E17</f>
        <v>44753</v>
      </c>
      <c r="N7" s="26">
        <f>'TRE Inst Ex'!J22</f>
        <v>0</v>
      </c>
      <c r="O7" s="2">
        <f t="shared" si="1"/>
        <v>2</v>
      </c>
      <c r="P7" s="26">
        <f>N7*O7</f>
        <v>0</v>
      </c>
    </row>
    <row r="8" spans="2:16" x14ac:dyDescent="0.25">
      <c r="B8" s="82" t="str">
        <f>'TRE Inst'!B23</f>
        <v>080</v>
      </c>
      <c r="C8" s="82" t="str">
        <f>'TRE Inst'!C23</f>
        <v>sklad blokařů</v>
      </c>
      <c r="D8" s="82">
        <f>'TRE Inst'!D23</f>
        <v>5</v>
      </c>
      <c r="E8" s="83">
        <f>'TRE Inst'!E23</f>
        <v>44935</v>
      </c>
      <c r="F8" s="26">
        <f>'TRE Inst'!J28</f>
        <v>0</v>
      </c>
      <c r="G8" s="2">
        <f t="shared" si="0"/>
        <v>1</v>
      </c>
      <c r="H8" s="26">
        <f t="shared" ref="H8:H42" si="2">F8*G8</f>
        <v>0</v>
      </c>
      <c r="J8" s="107">
        <f>'TRE Inst Ex'!B23</f>
        <v>201</v>
      </c>
      <c r="K8" s="107" t="str">
        <f>'TRE Inst Ex'!C23</f>
        <v>skladovací blok PHL</v>
      </c>
      <c r="L8" s="82">
        <f>'TRE Inst Ex'!D23</f>
        <v>2</v>
      </c>
      <c r="M8" s="83">
        <f>'TRE Inst Ex'!E23</f>
        <v>44844</v>
      </c>
      <c r="N8" s="26">
        <f>'TRE Inst Ex'!J28</f>
        <v>0</v>
      </c>
      <c r="O8" s="2">
        <f t="shared" si="1"/>
        <v>2</v>
      </c>
      <c r="P8" s="26">
        <f t="shared" ref="P8:P25" si="3">N8*O8</f>
        <v>0</v>
      </c>
    </row>
    <row r="9" spans="2:16" x14ac:dyDescent="0.25">
      <c r="B9" s="82">
        <f>'TRE Inst'!B29</f>
        <v>101</v>
      </c>
      <c r="C9" s="82" t="str">
        <f>'TRE Inst'!C29</f>
        <v>klub zaměstnanců</v>
      </c>
      <c r="D9" s="82">
        <f>'TRE Inst'!D29</f>
        <v>5</v>
      </c>
      <c r="E9" s="83">
        <f>'TRE Inst'!E29</f>
        <v>44133</v>
      </c>
      <c r="F9" s="26">
        <f>'TRE Inst'!J34</f>
        <v>0</v>
      </c>
      <c r="G9" s="2">
        <f t="shared" si="0"/>
        <v>1</v>
      </c>
      <c r="H9" s="26">
        <f t="shared" si="2"/>
        <v>0</v>
      </c>
      <c r="J9" s="107">
        <f>'TRE Inst Ex'!B29</f>
        <v>202</v>
      </c>
      <c r="K9" s="107" t="str">
        <f>'TRE Inst Ex'!C29</f>
        <v>strojovna, odkalovna</v>
      </c>
      <c r="L9" s="82">
        <f>'TRE Inst Ex'!D29</f>
        <v>2</v>
      </c>
      <c r="M9" s="83">
        <f>'TRE Inst Ex'!E29</f>
        <v>44844</v>
      </c>
      <c r="N9" s="26">
        <f>'TRE Inst Ex'!J34</f>
        <v>0</v>
      </c>
      <c r="O9" s="2">
        <f t="shared" si="1"/>
        <v>2</v>
      </c>
      <c r="P9" s="26">
        <f t="shared" si="3"/>
        <v>0</v>
      </c>
    </row>
    <row r="10" spans="2:16" x14ac:dyDescent="0.25">
      <c r="B10" s="82" t="str">
        <f>'TRE Inst'!B35</f>
        <v>101A</v>
      </c>
      <c r="C10" s="82" t="str">
        <f>'TRE Inst'!C35</f>
        <v>bývalé MTZ</v>
      </c>
      <c r="D10" s="82">
        <f>'TRE Inst'!D35</f>
        <v>5</v>
      </c>
      <c r="E10" s="83">
        <f>'TRE Inst'!E35</f>
        <v>44519</v>
      </c>
      <c r="F10" s="26">
        <f>'TRE Inst'!J40</f>
        <v>0</v>
      </c>
      <c r="G10" s="2">
        <f t="shared" si="0"/>
        <v>1</v>
      </c>
      <c r="H10" s="26">
        <f t="shared" si="2"/>
        <v>0</v>
      </c>
      <c r="J10" s="107" t="str">
        <f>'TRE Inst Ex'!B35</f>
        <v>230</v>
      </c>
      <c r="K10" s="107" t="str">
        <f>'TRE Inst Ex'!C35</f>
        <v>strojovna, odkalovna</v>
      </c>
      <c r="L10" s="82">
        <f>'TRE Inst Ex'!D35</f>
        <v>2</v>
      </c>
      <c r="M10" s="83">
        <f>'TRE Inst Ex'!E35</f>
        <v>44935</v>
      </c>
      <c r="N10" s="26">
        <f>'TRE Inst Ex'!J40</f>
        <v>0</v>
      </c>
      <c r="O10" s="2">
        <f t="shared" si="1"/>
        <v>2</v>
      </c>
      <c r="P10" s="26">
        <f t="shared" si="3"/>
        <v>0</v>
      </c>
    </row>
    <row r="11" spans="2:16" x14ac:dyDescent="0.25">
      <c r="B11" s="82">
        <f>'TRE Inst'!B41</f>
        <v>102</v>
      </c>
      <c r="C11" s="82" t="str">
        <f>'TRE Inst'!C41</f>
        <v>garáže HZS</v>
      </c>
      <c r="D11" s="82">
        <f>'TRE Inst'!D41</f>
        <v>5</v>
      </c>
      <c r="E11" s="83">
        <f>'TRE Inst'!E41</f>
        <v>44599</v>
      </c>
      <c r="F11" s="26">
        <f>'TRE Inst'!J46</f>
        <v>0</v>
      </c>
      <c r="G11" s="2">
        <f t="shared" si="0"/>
        <v>1</v>
      </c>
      <c r="H11" s="26">
        <f t="shared" si="2"/>
        <v>0</v>
      </c>
      <c r="J11" s="107" t="str">
        <f>'TRE Inst Ex'!B41</f>
        <v>230</v>
      </c>
      <c r="K11" s="107" t="str">
        <f>'TRE Inst Ex'!C41</f>
        <v>skladovací blok PHL</v>
      </c>
      <c r="L11" s="82">
        <f>'TRE Inst Ex'!D41</f>
        <v>2</v>
      </c>
      <c r="M11" s="83">
        <f>'TRE Inst Ex'!E41</f>
        <v>44935</v>
      </c>
      <c r="N11" s="26">
        <f>'TRE Inst Ex'!J46</f>
        <v>0</v>
      </c>
      <c r="O11" s="2">
        <f t="shared" si="1"/>
        <v>2</v>
      </c>
      <c r="P11" s="26">
        <f t="shared" si="3"/>
        <v>0</v>
      </c>
    </row>
    <row r="12" spans="2:16" x14ac:dyDescent="0.25">
      <c r="B12" s="82" t="str">
        <f>'TRE Inst'!B47</f>
        <v>102</v>
      </c>
      <c r="C12" s="82" t="str">
        <f>'TRE Inst'!C47</f>
        <v>garáže HZS - plynová kotelna</v>
      </c>
      <c r="D12" s="82">
        <f>'TRE Inst'!D47</f>
        <v>5</v>
      </c>
      <c r="E12" s="83">
        <f>'TRE Inst'!E47</f>
        <v>44599</v>
      </c>
      <c r="F12" s="26">
        <f>'TRE Inst'!J52</f>
        <v>0</v>
      </c>
      <c r="G12" s="2">
        <f t="shared" si="0"/>
        <v>1</v>
      </c>
      <c r="H12" s="26">
        <f t="shared" si="2"/>
        <v>0</v>
      </c>
      <c r="J12" s="107">
        <f>'TRE Inst Ex'!B47</f>
        <v>320</v>
      </c>
      <c r="K12" s="107" t="str">
        <f>'TRE Inst Ex'!C47</f>
        <v>CHČOV</v>
      </c>
      <c r="L12" s="82">
        <f>'TRE Inst Ex'!D47</f>
        <v>2</v>
      </c>
      <c r="M12" s="83">
        <f>'TRE Inst Ex'!E47</f>
        <v>44306</v>
      </c>
      <c r="N12" s="26">
        <f>'TRE Inst Ex'!J52</f>
        <v>0</v>
      </c>
      <c r="O12" s="2">
        <f t="shared" si="1"/>
        <v>2</v>
      </c>
      <c r="P12" s="26">
        <f t="shared" si="3"/>
        <v>0</v>
      </c>
    </row>
    <row r="13" spans="2:16" x14ac:dyDescent="0.25">
      <c r="B13" s="82" t="str">
        <f>'TRE Inst'!B53</f>
        <v>103</v>
      </c>
      <c r="C13" s="82" t="str">
        <f>'TRE Inst'!C53</f>
        <v>pronajté prostory</v>
      </c>
      <c r="D13" s="82">
        <f>'TRE Inst'!D53</f>
        <v>5</v>
      </c>
      <c r="E13" s="83">
        <f>'TRE Inst'!E53</f>
        <v>44519</v>
      </c>
      <c r="F13" s="26">
        <f>'TRE Inst'!J58</f>
        <v>0</v>
      </c>
      <c r="G13" s="2">
        <f t="shared" si="0"/>
        <v>1</v>
      </c>
      <c r="H13" s="26">
        <f t="shared" si="2"/>
        <v>0</v>
      </c>
      <c r="J13" s="107">
        <f>'TRE Inst Ex'!B53</f>
        <v>400</v>
      </c>
      <c r="K13" s="107" t="str">
        <f>'TRE Inst Ex'!C53</f>
        <v>vyjeté oleje</v>
      </c>
      <c r="L13" s="82">
        <f>'TRE Inst Ex'!D53</f>
        <v>2</v>
      </c>
      <c r="M13" s="83">
        <f>'TRE Inst Ex'!E53</f>
        <v>44844</v>
      </c>
      <c r="N13" s="26">
        <f>'TRE Inst Ex'!J58</f>
        <v>0</v>
      </c>
      <c r="O13" s="2">
        <f t="shared" si="1"/>
        <v>2</v>
      </c>
      <c r="P13" s="26">
        <f t="shared" si="3"/>
        <v>0</v>
      </c>
    </row>
    <row r="14" spans="2:16" x14ac:dyDescent="0.25">
      <c r="B14" s="82" t="str">
        <f>'TRE Inst'!B59</f>
        <v>111</v>
      </c>
      <c r="C14" s="82" t="str">
        <f>'TRE Inst'!C59</f>
        <v>garáže HZS</v>
      </c>
      <c r="D14" s="82">
        <f>'TRE Inst'!D59</f>
        <v>5</v>
      </c>
      <c r="E14" s="83">
        <f>'TRE Inst'!E59</f>
        <v>44062</v>
      </c>
      <c r="F14" s="26">
        <f>'TRE Inst'!J64</f>
        <v>0</v>
      </c>
      <c r="G14" s="2">
        <f t="shared" si="0"/>
        <v>1</v>
      </c>
      <c r="H14" s="26">
        <f t="shared" si="2"/>
        <v>0</v>
      </c>
      <c r="J14" s="107">
        <f>'TRE Inst Ex'!B59</f>
        <v>401</v>
      </c>
      <c r="K14" s="107" t="str">
        <f>'TRE Inst Ex'!C59</f>
        <v>skladovací blok PHL</v>
      </c>
      <c r="L14" s="82">
        <f>'TRE Inst Ex'!D59</f>
        <v>2</v>
      </c>
      <c r="M14" s="83">
        <f>'TRE Inst Ex'!E59</f>
        <v>45126</v>
      </c>
      <c r="N14" s="26">
        <f>'TRE Inst Ex'!J64</f>
        <v>0</v>
      </c>
      <c r="O14" s="2">
        <f t="shared" si="1"/>
        <v>2</v>
      </c>
      <c r="P14" s="26">
        <f t="shared" si="3"/>
        <v>0</v>
      </c>
    </row>
    <row r="15" spans="2:16" x14ac:dyDescent="0.25">
      <c r="B15" s="82" t="str">
        <f>'TRE Inst'!B65</f>
        <v>114</v>
      </c>
      <c r="C15" s="82" t="str">
        <f>'TRE Inst'!C65</f>
        <v>garáže osobních vozidel</v>
      </c>
      <c r="D15" s="82">
        <f>'TRE Inst'!D65</f>
        <v>5</v>
      </c>
      <c r="E15" s="83">
        <f>'TRE Inst'!E65</f>
        <v>44266</v>
      </c>
      <c r="F15" s="26">
        <f>'TRE Inst'!J70</f>
        <v>0</v>
      </c>
      <c r="G15" s="2">
        <f t="shared" si="0"/>
        <v>1</v>
      </c>
      <c r="H15" s="26">
        <f t="shared" si="2"/>
        <v>0</v>
      </c>
      <c r="J15" s="107">
        <f>'TRE Inst Ex'!B65</f>
        <v>402</v>
      </c>
      <c r="K15" s="107" t="str">
        <f>'TRE Inst Ex'!C65</f>
        <v>strojovna</v>
      </c>
      <c r="L15" s="82">
        <f>'TRE Inst Ex'!D65</f>
        <v>2</v>
      </c>
      <c r="M15" s="83">
        <f>'TRE Inst Ex'!E65</f>
        <v>44483</v>
      </c>
      <c r="N15" s="26">
        <f>'TRE Inst Ex'!J70</f>
        <v>0</v>
      </c>
      <c r="O15" s="2">
        <f t="shared" si="1"/>
        <v>2</v>
      </c>
      <c r="P15" s="26">
        <f t="shared" si="3"/>
        <v>0</v>
      </c>
    </row>
    <row r="16" spans="2:16" x14ac:dyDescent="0.25">
      <c r="B16" s="82" t="str">
        <f>'TRE Inst'!B71</f>
        <v>117</v>
      </c>
      <c r="C16" s="82" t="str">
        <f>'TRE Inst'!C71</f>
        <v>vážní domek</v>
      </c>
      <c r="D16" s="82">
        <f>'TRE Inst'!D71</f>
        <v>5</v>
      </c>
      <c r="E16" s="83">
        <f>'TRE Inst'!E71</f>
        <v>44133</v>
      </c>
      <c r="F16" s="26">
        <f>'TRE Inst'!J76</f>
        <v>0</v>
      </c>
      <c r="G16" s="2">
        <f t="shared" si="0"/>
        <v>1</v>
      </c>
      <c r="H16" s="26">
        <f t="shared" si="2"/>
        <v>0</v>
      </c>
      <c r="J16" s="107">
        <f>'TRE Inst Ex'!B71</f>
        <v>403</v>
      </c>
      <c r="K16" s="107" t="str">
        <f>'TRE Inst Ex'!C71</f>
        <v>odkalovna</v>
      </c>
      <c r="L16" s="82">
        <f>'TRE Inst Ex'!D71</f>
        <v>2</v>
      </c>
      <c r="M16" s="83">
        <f>'TRE Inst Ex'!E71</f>
        <v>45126</v>
      </c>
      <c r="N16" s="26">
        <f>'TRE Inst Ex'!J76</f>
        <v>0</v>
      </c>
      <c r="O16" s="2">
        <f t="shared" si="1"/>
        <v>2</v>
      </c>
      <c r="P16" s="26">
        <f t="shared" si="3"/>
        <v>0</v>
      </c>
    </row>
    <row r="17" spans="2:16" x14ac:dyDescent="0.25">
      <c r="B17" s="82" t="str">
        <f>'TRE Inst'!B77</f>
        <v>120</v>
      </c>
      <c r="C17" s="82" t="str">
        <f>'TRE Inst'!C77</f>
        <v>stanice SHZ</v>
      </c>
      <c r="D17" s="82">
        <f>'TRE Inst'!D77</f>
        <v>5</v>
      </c>
      <c r="E17" s="83">
        <f>'TRE Inst'!E77</f>
        <v>44266</v>
      </c>
      <c r="F17" s="26">
        <f>'TRE Inst'!J82</f>
        <v>0</v>
      </c>
      <c r="G17" s="2">
        <f t="shared" si="0"/>
        <v>1</v>
      </c>
      <c r="H17" s="26">
        <f t="shared" si="2"/>
        <v>0</v>
      </c>
      <c r="J17" s="107" t="str">
        <f>'TRE Inst Ex'!B77</f>
        <v>405</v>
      </c>
      <c r="K17" s="107" t="str">
        <f>'TRE Inst Ex'!C77</f>
        <v>rekuperace - objekt</v>
      </c>
      <c r="L17" s="82">
        <f>'TRE Inst Ex'!D77</f>
        <v>2</v>
      </c>
      <c r="M17" s="83">
        <f>'TRE Inst Ex'!E77</f>
        <v>44417</v>
      </c>
      <c r="N17" s="26">
        <f>'TRE Inst Ex'!J82</f>
        <v>0</v>
      </c>
      <c r="O17" s="2">
        <f t="shared" si="1"/>
        <v>2</v>
      </c>
      <c r="P17" s="26">
        <f t="shared" si="3"/>
        <v>0</v>
      </c>
    </row>
    <row r="18" spans="2:16" x14ac:dyDescent="0.25">
      <c r="B18" s="82" t="str">
        <f>'TRE Inst'!B83</f>
        <v>122</v>
      </c>
      <c r="C18" s="82" t="str">
        <f>'TRE Inst'!C83</f>
        <v>garáž lokotraktoru</v>
      </c>
      <c r="D18" s="82">
        <f>'TRE Inst'!D83</f>
        <v>5</v>
      </c>
      <c r="E18" s="83">
        <f>'TRE Inst'!E83</f>
        <v>44935</v>
      </c>
      <c r="F18" s="26">
        <f>'TRE Inst'!J88</f>
        <v>0</v>
      </c>
      <c r="G18" s="2">
        <f t="shared" si="0"/>
        <v>1</v>
      </c>
      <c r="H18" s="26">
        <f t="shared" si="2"/>
        <v>0</v>
      </c>
      <c r="J18" s="107" t="str">
        <f>'TRE Inst Ex'!B83</f>
        <v>409</v>
      </c>
      <c r="K18" s="107" t="str">
        <f>'TRE Inst Ex'!C83</f>
        <v>laboratoř</v>
      </c>
      <c r="L18" s="82">
        <f>'TRE Inst Ex'!D83</f>
        <v>2</v>
      </c>
      <c r="M18" s="83">
        <f>'TRE Inst Ex'!E83</f>
        <v>44306</v>
      </c>
      <c r="N18" s="26">
        <f>'TRE Inst Ex'!J88</f>
        <v>0</v>
      </c>
      <c r="O18" s="2">
        <f t="shared" si="1"/>
        <v>2</v>
      </c>
      <c r="P18" s="26">
        <f t="shared" si="3"/>
        <v>0</v>
      </c>
    </row>
    <row r="19" spans="2:16" ht="26.25" x14ac:dyDescent="0.25">
      <c r="B19" s="82" t="str">
        <f>'TRE Inst'!B89</f>
        <v>202</v>
      </c>
      <c r="C19" s="82" t="str">
        <f>'TRE Inst'!C89</f>
        <v>rozvodna NN</v>
      </c>
      <c r="D19" s="82">
        <f>'TRE Inst'!D89</f>
        <v>5</v>
      </c>
      <c r="E19" s="83">
        <f>'TRE Inst'!E89</f>
        <v>44935</v>
      </c>
      <c r="F19" s="26">
        <f>'TRE Inst'!J94</f>
        <v>0</v>
      </c>
      <c r="G19" s="2">
        <f t="shared" si="0"/>
        <v>1</v>
      </c>
      <c r="H19" s="26">
        <f t="shared" si="2"/>
        <v>0</v>
      </c>
      <c r="J19" s="107" t="str">
        <f>'TRE Inst Ex'!B89</f>
        <v>581, 582 a 584</v>
      </c>
      <c r="K19" s="107" t="str">
        <f>'TRE Inst Ex'!C89</f>
        <v>koncové zařízení a hřeben</v>
      </c>
      <c r="L19" s="82">
        <f>'TRE Inst Ex'!D89</f>
        <v>2</v>
      </c>
      <c r="M19" s="83">
        <f>'TRE Inst Ex'!E89</f>
        <v>45126</v>
      </c>
      <c r="N19" s="26">
        <f>'TRE Inst Ex'!J94</f>
        <v>0</v>
      </c>
      <c r="O19" s="2">
        <f t="shared" si="1"/>
        <v>2</v>
      </c>
      <c r="P19" s="26">
        <f t="shared" si="3"/>
        <v>0</v>
      </c>
    </row>
    <row r="20" spans="2:16" x14ac:dyDescent="0.25">
      <c r="B20" s="82" t="str">
        <f>'TRE Inst'!B95</f>
        <v>221</v>
      </c>
      <c r="C20" s="82" t="str">
        <f>'TRE Inst'!C95</f>
        <v>sklad HZS</v>
      </c>
      <c r="D20" s="82">
        <f>'TRE Inst'!D95</f>
        <v>5</v>
      </c>
      <c r="E20" s="83">
        <f>'TRE Inst'!E95</f>
        <v>44935</v>
      </c>
      <c r="F20" s="26">
        <f>'TRE Inst'!J100</f>
        <v>0</v>
      </c>
      <c r="G20" s="2">
        <f t="shared" si="0"/>
        <v>1</v>
      </c>
      <c r="H20" s="26">
        <f t="shared" si="2"/>
        <v>0</v>
      </c>
      <c r="J20" s="107" t="str">
        <f>'TRE Inst Ex'!B95</f>
        <v>583, 585</v>
      </c>
      <c r="K20" s="107" t="str">
        <f>'TRE Inst Ex'!C95</f>
        <v>směsné a slopové nádrže</v>
      </c>
      <c r="L20" s="82">
        <f>'TRE Inst Ex'!D95</f>
        <v>2</v>
      </c>
      <c r="M20" s="83">
        <f>'TRE Inst Ex'!E95</f>
        <v>45126</v>
      </c>
      <c r="N20" s="26">
        <f>'TRE Inst Ex'!J100</f>
        <v>0</v>
      </c>
      <c r="O20" s="2">
        <f t="shared" si="1"/>
        <v>2</v>
      </c>
      <c r="P20" s="26">
        <f t="shared" si="3"/>
        <v>0</v>
      </c>
    </row>
    <row r="21" spans="2:16" x14ac:dyDescent="0.25">
      <c r="B21" s="82" t="str">
        <f>'TRE Inst'!B101</f>
        <v>230</v>
      </c>
      <c r="C21" s="82" t="str">
        <f>'TRE Inst'!C101</f>
        <v>rozvodna NN</v>
      </c>
      <c r="D21" s="82">
        <f>'TRE Inst'!D101</f>
        <v>5</v>
      </c>
      <c r="E21" s="83">
        <f>'TRE Inst'!E101</f>
        <v>44935</v>
      </c>
      <c r="F21" s="26">
        <f>'TRE Inst'!J106</f>
        <v>0</v>
      </c>
      <c r="G21" s="2">
        <f t="shared" si="0"/>
        <v>1</v>
      </c>
      <c r="H21" s="26">
        <f t="shared" si="2"/>
        <v>0</v>
      </c>
      <c r="J21" s="107" t="str">
        <f>'TRE Inst Ex'!B101</f>
        <v>621, 232</v>
      </c>
      <c r="K21" s="107" t="str">
        <f>'TRE Inst Ex'!C101</f>
        <v>strojovna, výdejní lávky TOL</v>
      </c>
      <c r="L21" s="82">
        <f>'TRE Inst Ex'!D101</f>
        <v>2</v>
      </c>
      <c r="M21" s="83">
        <f>'TRE Inst Ex'!E101</f>
        <v>44519</v>
      </c>
      <c r="N21" s="26">
        <f>'TRE Inst Ex'!J106</f>
        <v>0</v>
      </c>
      <c r="O21" s="2">
        <f t="shared" si="1"/>
        <v>2</v>
      </c>
      <c r="P21" s="26">
        <f t="shared" si="3"/>
        <v>0</v>
      </c>
    </row>
    <row r="22" spans="2:16" x14ac:dyDescent="0.25">
      <c r="B22" s="82" t="str">
        <f>'TRE Inst'!B107</f>
        <v>232</v>
      </c>
      <c r="C22" s="82" t="str">
        <f>'TRE Inst'!C107</f>
        <v>kancelář, osvětlení strojovny</v>
      </c>
      <c r="D22" s="82">
        <f>'TRE Inst'!D107</f>
        <v>5</v>
      </c>
      <c r="E22" s="83">
        <f>'TRE Inst'!E107</f>
        <v>44935</v>
      </c>
      <c r="F22" s="26">
        <f>'TRE Inst'!J112</f>
        <v>0</v>
      </c>
      <c r="G22" s="2">
        <f t="shared" si="0"/>
        <v>1</v>
      </c>
      <c r="H22" s="26">
        <f t="shared" si="2"/>
        <v>0</v>
      </c>
      <c r="J22" s="107">
        <f>'TRE Inst Ex'!B107</f>
        <v>621</v>
      </c>
      <c r="K22" s="107" t="str">
        <f>'TRE Inst Ex'!C107</f>
        <v>skladovací blok PHL</v>
      </c>
      <c r="L22" s="82">
        <f>'TRE Inst Ex'!D107</f>
        <v>2</v>
      </c>
      <c r="M22" s="83">
        <f>'TRE Inst Ex'!E107</f>
        <v>44844</v>
      </c>
      <c r="N22" s="26">
        <f>'TRE Inst Ex'!J112</f>
        <v>0</v>
      </c>
      <c r="O22" s="2">
        <f t="shared" si="1"/>
        <v>2</v>
      </c>
      <c r="P22" s="26">
        <f t="shared" si="3"/>
        <v>0</v>
      </c>
    </row>
    <row r="23" spans="2:16" ht="26.25" x14ac:dyDescent="0.25">
      <c r="B23" s="82" t="str">
        <f>'TRE Inst'!B113</f>
        <v>290</v>
      </c>
      <c r="C23" s="82" t="str">
        <f>'TRE Inst'!C113</f>
        <v>rozvodna NN</v>
      </c>
      <c r="D23" s="82">
        <f>'TRE Inst'!D113</f>
        <v>5</v>
      </c>
      <c r="E23" s="83">
        <f>'TRE Inst'!E113</f>
        <v>44266</v>
      </c>
      <c r="F23" s="26">
        <f>'TRE Inst'!J118</f>
        <v>0</v>
      </c>
      <c r="G23" s="2">
        <f t="shared" si="0"/>
        <v>1</v>
      </c>
      <c r="H23" s="26">
        <f t="shared" si="2"/>
        <v>0</v>
      </c>
      <c r="J23" s="107" t="str">
        <f>'TRE Inst Ex'!B113</f>
        <v>720, 721, 722, 723</v>
      </c>
      <c r="K23" s="107" t="str">
        <f>'TRE Inst Ex'!C113</f>
        <v>příjem biopaliv, úložiště biopaliv, výdej biopaliv</v>
      </c>
      <c r="L23" s="82">
        <f>'TRE Inst Ex'!D113</f>
        <v>2</v>
      </c>
      <c r="M23" s="83">
        <f>'TRE Inst Ex'!E113</f>
        <v>45126</v>
      </c>
      <c r="N23" s="26">
        <f>'TRE Inst Ex'!J118</f>
        <v>0</v>
      </c>
      <c r="O23" s="2">
        <f t="shared" si="1"/>
        <v>2</v>
      </c>
      <c r="P23" s="26">
        <f t="shared" si="3"/>
        <v>0</v>
      </c>
    </row>
    <row r="24" spans="2:16" x14ac:dyDescent="0.25">
      <c r="B24" s="82" t="str">
        <f>'TRE Inst'!B119</f>
        <v>310</v>
      </c>
      <c r="C24" s="82" t="str">
        <f>'TRE Inst'!C119</f>
        <v>nouzový zdroj - budova</v>
      </c>
      <c r="D24" s="82">
        <f>'TRE Inst'!D119</f>
        <v>5</v>
      </c>
      <c r="E24" s="83">
        <f>'TRE Inst'!E119</f>
        <v>44266</v>
      </c>
      <c r="F24" s="26">
        <f>'TRE Inst'!J124</f>
        <v>0</v>
      </c>
      <c r="G24" s="2">
        <f t="shared" si="0"/>
        <v>1</v>
      </c>
      <c r="H24" s="26">
        <f t="shared" si="2"/>
        <v>0</v>
      </c>
      <c r="J24" s="107" t="str">
        <f>'TRE Inst Ex'!B119</f>
        <v>vrty</v>
      </c>
      <c r="K24" s="107" t="str">
        <f>'TRE Inst Ex'!C119</f>
        <v>ekologické vrty u vlečky a plotu</v>
      </c>
      <c r="L24" s="82">
        <f>'TRE Inst Ex'!D119</f>
        <v>2</v>
      </c>
      <c r="M24" s="83">
        <f>'TRE Inst Ex'!E119</f>
        <v>44631</v>
      </c>
      <c r="N24" s="26">
        <f>'TRE Inst Ex'!J124</f>
        <v>0</v>
      </c>
      <c r="O24" s="2">
        <f t="shared" si="1"/>
        <v>2</v>
      </c>
      <c r="P24" s="26">
        <f t="shared" si="3"/>
        <v>0</v>
      </c>
    </row>
    <row r="25" spans="2:16" x14ac:dyDescent="0.25">
      <c r="B25" s="82" t="str">
        <f>'TRE Inst'!B125</f>
        <v>313</v>
      </c>
      <c r="C25" s="82" t="str">
        <f>'TRE Inst'!C125</f>
        <v>dispečink</v>
      </c>
      <c r="D25" s="82">
        <f>'TRE Inst'!D125</f>
        <v>5</v>
      </c>
      <c r="E25" s="83">
        <f>'TRE Inst'!E125</f>
        <v>44568</v>
      </c>
      <c r="F25" s="26">
        <f>'TRE Inst'!J130</f>
        <v>0</v>
      </c>
      <c r="G25" s="2">
        <f t="shared" si="0"/>
        <v>1</v>
      </c>
      <c r="H25" s="26">
        <f t="shared" si="2"/>
        <v>0</v>
      </c>
      <c r="J25" s="107" t="str">
        <f>'TRE Inst Ex'!B125</f>
        <v>590</v>
      </c>
      <c r="K25" s="107" t="str">
        <f>'TRE Inst Ex'!C125</f>
        <v>Nevid</v>
      </c>
      <c r="L25" s="82">
        <f>'TRE Inst Ex'!D125</f>
        <v>2</v>
      </c>
      <c r="M25" s="83">
        <f>'TRE Inst Ex'!E125</f>
        <v>44844</v>
      </c>
      <c r="N25" s="26">
        <f>'TRE Inst Ex'!J130</f>
        <v>0</v>
      </c>
      <c r="O25" s="2">
        <f t="shared" si="1"/>
        <v>2</v>
      </c>
      <c r="P25" s="26">
        <f t="shared" si="3"/>
        <v>0</v>
      </c>
    </row>
    <row r="26" spans="2:16" x14ac:dyDescent="0.25">
      <c r="B26" s="82" t="str">
        <f>'TRE Inst'!B131</f>
        <v>320</v>
      </c>
      <c r="C26" s="82" t="str">
        <f>'TRE Inst'!C131</f>
        <v>splašková jímka</v>
      </c>
      <c r="D26" s="82">
        <f>'TRE Inst'!D131</f>
        <v>4</v>
      </c>
      <c r="E26" s="83">
        <f>'TRE Inst'!E131</f>
        <v>44266</v>
      </c>
      <c r="F26" s="26">
        <f>'TRE Inst'!J136</f>
        <v>0</v>
      </c>
      <c r="G26" s="2">
        <f t="shared" si="0"/>
        <v>1</v>
      </c>
      <c r="H26" s="26">
        <f t="shared" si="2"/>
        <v>0</v>
      </c>
      <c r="J26" s="82"/>
      <c r="K26" s="82"/>
      <c r="L26" s="82"/>
      <c r="M26" s="83"/>
      <c r="N26" s="26"/>
      <c r="O26" s="2"/>
      <c r="P26" s="26"/>
    </row>
    <row r="27" spans="2:16" x14ac:dyDescent="0.25">
      <c r="B27" s="82" t="str">
        <f>'TRE Inst'!B137</f>
        <v>320</v>
      </c>
      <c r="C27" s="82" t="str">
        <f>'TRE Inst'!C137</f>
        <v>plynová kotelna</v>
      </c>
      <c r="D27" s="82">
        <f>'TRE Inst'!D137</f>
        <v>5</v>
      </c>
      <c r="E27" s="83">
        <f>'TRE Inst'!E137</f>
        <v>43440</v>
      </c>
      <c r="F27" s="26">
        <f>'TRE Inst'!J142</f>
        <v>0</v>
      </c>
      <c r="G27" s="2">
        <f t="shared" si="0"/>
        <v>1</v>
      </c>
      <c r="H27" s="26">
        <f t="shared" si="2"/>
        <v>0</v>
      </c>
      <c r="J27" s="82"/>
      <c r="K27" s="82"/>
      <c r="L27" s="82"/>
      <c r="M27" s="83"/>
      <c r="N27" s="26"/>
      <c r="O27" s="2"/>
      <c r="P27" s="26"/>
    </row>
    <row r="28" spans="2:16" x14ac:dyDescent="0.25">
      <c r="B28" s="82" t="str">
        <f>'TRE Inst'!B143</f>
        <v>340</v>
      </c>
      <c r="C28" s="82" t="str">
        <f>'TRE Inst'!C143</f>
        <v>strojní a elektro údržba</v>
      </c>
      <c r="D28" s="82">
        <f>'TRE Inst'!D143</f>
        <v>5</v>
      </c>
      <c r="E28" s="83">
        <f>'TRE Inst'!E143</f>
        <v>44568</v>
      </c>
      <c r="F28" s="26">
        <f>'TRE Inst'!J148</f>
        <v>0</v>
      </c>
      <c r="G28" s="2">
        <f t="shared" si="0"/>
        <v>1</v>
      </c>
      <c r="H28" s="26">
        <f t="shared" si="2"/>
        <v>0</v>
      </c>
      <c r="J28" s="82"/>
      <c r="K28" s="82"/>
      <c r="L28" s="82"/>
      <c r="M28" s="83"/>
      <c r="N28" s="26"/>
      <c r="O28" s="2"/>
      <c r="P28" s="26"/>
    </row>
    <row r="29" spans="2:16" x14ac:dyDescent="0.25">
      <c r="B29" s="82" t="str">
        <f>'TRE Inst'!B149</f>
        <v>340</v>
      </c>
      <c r="C29" s="82" t="str">
        <f>'TRE Inst'!C149</f>
        <v>plynová kotelna</v>
      </c>
      <c r="D29" s="82">
        <f>'TRE Inst'!D149</f>
        <v>5</v>
      </c>
      <c r="E29" s="83">
        <f>'TRE Inst'!E149</f>
        <v>44599</v>
      </c>
      <c r="F29" s="26">
        <f>'TRE Inst'!J154</f>
        <v>0</v>
      </c>
      <c r="G29" s="2">
        <f t="shared" si="0"/>
        <v>1</v>
      </c>
      <c r="H29" s="26">
        <f t="shared" si="2"/>
        <v>0</v>
      </c>
      <c r="J29" s="82"/>
      <c r="K29" s="82"/>
      <c r="L29" s="82"/>
      <c r="M29" s="83"/>
      <c r="N29" s="26"/>
      <c r="O29" s="2"/>
      <c r="P29" s="26"/>
    </row>
    <row r="30" spans="2:16" x14ac:dyDescent="0.25">
      <c r="B30" s="82" t="str">
        <f>'TRE Inst'!B155</f>
        <v>400</v>
      </c>
      <c r="C30" s="82" t="str">
        <f>'TRE Inst'!C155</f>
        <v>plynová kotelna</v>
      </c>
      <c r="D30" s="82">
        <f>'TRE Inst'!D155</f>
        <v>5</v>
      </c>
      <c r="E30" s="83">
        <f>'TRE Inst'!E155</f>
        <v>44843</v>
      </c>
      <c r="F30" s="26">
        <f>'TRE Inst'!J160</f>
        <v>0</v>
      </c>
      <c r="G30" s="2">
        <f t="shared" si="0"/>
        <v>1</v>
      </c>
      <c r="H30" s="26">
        <f t="shared" si="2"/>
        <v>0</v>
      </c>
      <c r="J30" s="82"/>
      <c r="K30" s="82"/>
      <c r="L30" s="82"/>
      <c r="M30" s="83"/>
      <c r="N30" s="26"/>
      <c r="O30" s="2"/>
      <c r="P30" s="26"/>
    </row>
    <row r="31" spans="2:16" x14ac:dyDescent="0.25">
      <c r="B31" s="82" t="str">
        <f>'TRE Inst'!B161</f>
        <v>402</v>
      </c>
      <c r="C31" s="82" t="str">
        <f>'TRE Inst'!C161</f>
        <v>rozvodna NN</v>
      </c>
      <c r="D31" s="82">
        <f>'TRE Inst'!D161</f>
        <v>5</v>
      </c>
      <c r="E31" s="83">
        <f>'TRE Inst'!E161</f>
        <v>43383</v>
      </c>
      <c r="F31" s="26">
        <f>'TRE Inst'!J166</f>
        <v>0</v>
      </c>
      <c r="G31" s="2">
        <f t="shared" si="0"/>
        <v>1</v>
      </c>
      <c r="H31" s="26">
        <f t="shared" si="2"/>
        <v>0</v>
      </c>
      <c r="J31" s="82"/>
      <c r="K31" s="82"/>
      <c r="L31" s="82"/>
      <c r="M31" s="83"/>
      <c r="N31" s="26"/>
      <c r="O31" s="2"/>
      <c r="P31" s="26"/>
    </row>
    <row r="32" spans="2:16" x14ac:dyDescent="0.25">
      <c r="B32" s="82" t="str">
        <f>'TRE Inst'!B167</f>
        <v>409</v>
      </c>
      <c r="C32" s="82" t="str">
        <f>'TRE Inst'!C167</f>
        <v>plynová kotelna</v>
      </c>
      <c r="D32" s="82">
        <f>'TRE Inst'!D167</f>
        <v>5</v>
      </c>
      <c r="E32" s="83">
        <f>'TRE Inst'!E167</f>
        <v>44599</v>
      </c>
      <c r="F32" s="26">
        <f>'TRE Inst'!J172</f>
        <v>0</v>
      </c>
      <c r="G32" s="2">
        <f t="shared" si="0"/>
        <v>1</v>
      </c>
      <c r="H32" s="26">
        <f t="shared" si="2"/>
        <v>0</v>
      </c>
      <c r="J32" s="82"/>
      <c r="K32" s="82"/>
      <c r="L32" s="82"/>
      <c r="M32" s="83"/>
      <c r="N32" s="26"/>
      <c r="O32" s="2"/>
      <c r="P32" s="26"/>
    </row>
    <row r="33" spans="2:16" x14ac:dyDescent="0.25">
      <c r="B33" s="82" t="str">
        <f>'TRE Inst'!B173</f>
        <v>411</v>
      </c>
      <c r="C33" s="82" t="str">
        <f>'TRE Inst'!C173</f>
        <v>SHZ</v>
      </c>
      <c r="D33" s="82">
        <f>'TRE Inst'!D173</f>
        <v>5</v>
      </c>
      <c r="E33" s="83">
        <f>'TRE Inst'!E173</f>
        <v>43440</v>
      </c>
      <c r="F33" s="26">
        <f>'TRE Inst'!J178</f>
        <v>0</v>
      </c>
      <c r="G33" s="2">
        <f t="shared" si="0"/>
        <v>1</v>
      </c>
      <c r="H33" s="26">
        <f t="shared" si="2"/>
        <v>0</v>
      </c>
      <c r="J33" s="82"/>
      <c r="K33" s="82"/>
      <c r="L33" s="82"/>
      <c r="M33" s="83"/>
      <c r="N33" s="26"/>
      <c r="O33" s="2"/>
      <c r="P33" s="26"/>
    </row>
    <row r="34" spans="2:16" x14ac:dyDescent="0.25">
      <c r="B34" s="82" t="str">
        <f>'TRE Inst'!B179</f>
        <v>424</v>
      </c>
      <c r="C34" s="82" t="str">
        <f>'TRE Inst'!C179</f>
        <v>retenční rybník</v>
      </c>
      <c r="D34" s="82">
        <f>'TRE Inst'!D179</f>
        <v>5</v>
      </c>
      <c r="E34" s="83">
        <f>'TRE Inst'!E179</f>
        <v>43440</v>
      </c>
      <c r="F34" s="26">
        <f>'TRE Inst'!J184</f>
        <v>0</v>
      </c>
      <c r="G34" s="2">
        <f t="shared" si="0"/>
        <v>1</v>
      </c>
      <c r="H34" s="26">
        <f t="shared" si="2"/>
        <v>0</v>
      </c>
      <c r="J34" s="82"/>
      <c r="K34" s="82"/>
      <c r="L34" s="82"/>
      <c r="M34" s="83"/>
      <c r="N34" s="26"/>
      <c r="O34" s="2"/>
      <c r="P34" s="26"/>
    </row>
    <row r="35" spans="2:16" x14ac:dyDescent="0.25">
      <c r="B35" s="82" t="str">
        <f>'TRE Inst'!B185</f>
        <v>570</v>
      </c>
      <c r="C35" s="82" t="str">
        <f>'TRE Inst'!C185</f>
        <v>staré šatny</v>
      </c>
      <c r="D35" s="82">
        <f>'TRE Inst'!D185</f>
        <v>5</v>
      </c>
      <c r="E35" s="83">
        <f>'TRE Inst'!E185</f>
        <v>43782</v>
      </c>
      <c r="F35" s="26">
        <f>'TRE Inst'!J190</f>
        <v>0</v>
      </c>
      <c r="G35" s="2">
        <f t="shared" si="0"/>
        <v>1</v>
      </c>
      <c r="H35" s="26">
        <f t="shared" si="2"/>
        <v>0</v>
      </c>
      <c r="J35" s="82"/>
      <c r="K35" s="82"/>
      <c r="L35" s="82"/>
      <c r="M35" s="83"/>
      <c r="N35" s="26"/>
      <c r="O35" s="2"/>
      <c r="P35" s="26"/>
    </row>
    <row r="36" spans="2:16" x14ac:dyDescent="0.25">
      <c r="B36" s="82" t="str">
        <f>'TRE Inst'!B191</f>
        <v>570</v>
      </c>
      <c r="C36" s="82" t="str">
        <f>'TRE Inst'!C191</f>
        <v>plynová kotelna</v>
      </c>
      <c r="D36" s="82">
        <f>'TRE Inst'!D191</f>
        <v>5</v>
      </c>
      <c r="E36" s="83">
        <f>'TRE Inst'!E191</f>
        <v>44599</v>
      </c>
      <c r="F36" s="26">
        <f>'TRE Inst'!J196</f>
        <v>0</v>
      </c>
      <c r="G36" s="2">
        <f t="shared" si="0"/>
        <v>1</v>
      </c>
      <c r="H36" s="26">
        <f t="shared" si="2"/>
        <v>0</v>
      </c>
      <c r="J36" s="82"/>
      <c r="K36" s="82"/>
      <c r="L36" s="82"/>
      <c r="M36" s="83"/>
      <c r="N36" s="26"/>
      <c r="O36" s="2"/>
      <c r="P36" s="26"/>
    </row>
    <row r="37" spans="2:16" x14ac:dyDescent="0.25">
      <c r="B37" s="82" t="str">
        <f>'TRE Inst'!B197</f>
        <v>620</v>
      </c>
      <c r="C37" s="82" t="str">
        <f>'TRE Inst'!C197</f>
        <v>bývalý sklad olejů</v>
      </c>
      <c r="D37" s="82">
        <f>'TRE Inst'!D197</f>
        <v>5</v>
      </c>
      <c r="E37" s="83">
        <f>'TRE Inst'!E197</f>
        <v>43440</v>
      </c>
      <c r="F37" s="26">
        <f>'TRE Inst'!J202</f>
        <v>0</v>
      </c>
      <c r="G37" s="2">
        <f t="shared" si="0"/>
        <v>1</v>
      </c>
      <c r="H37" s="26">
        <f t="shared" si="2"/>
        <v>0</v>
      </c>
      <c r="J37" s="82"/>
      <c r="K37" s="82"/>
      <c r="L37" s="82"/>
      <c r="M37" s="83"/>
      <c r="N37" s="26"/>
      <c r="O37" s="2"/>
      <c r="P37" s="26"/>
    </row>
    <row r="38" spans="2:16" x14ac:dyDescent="0.25">
      <c r="B38" s="82" t="str">
        <f>'TRE Inst'!B203</f>
        <v>701,702</v>
      </c>
      <c r="C38" s="82" t="str">
        <f>'TRE Inst'!C203</f>
        <v>bývalá olejárna, skladovací haly</v>
      </c>
      <c r="D38" s="82">
        <f>'TRE Inst'!D203</f>
        <v>5</v>
      </c>
      <c r="E38" s="83">
        <f>'TRE Inst'!E203</f>
        <v>43782</v>
      </c>
      <c r="F38" s="26">
        <f>'TRE Inst'!J208</f>
        <v>0</v>
      </c>
      <c r="G38" s="2">
        <f t="shared" si="0"/>
        <v>1</v>
      </c>
      <c r="H38" s="26">
        <f t="shared" si="2"/>
        <v>0</v>
      </c>
      <c r="J38" s="82"/>
      <c r="K38" s="82"/>
      <c r="L38" s="82"/>
      <c r="M38" s="83"/>
      <c r="N38" s="26"/>
      <c r="O38" s="2"/>
      <c r="P38" s="26"/>
    </row>
    <row r="39" spans="2:16" x14ac:dyDescent="0.25">
      <c r="B39" s="82" t="str">
        <f>'TRE Inst'!B209</f>
        <v>115</v>
      </c>
      <c r="C39" s="82" t="str">
        <f>'TRE Inst'!C209</f>
        <v>přístřešek pro osobní automobily</v>
      </c>
      <c r="D39" s="82">
        <f>'TRE Inst'!D209</f>
        <v>5</v>
      </c>
      <c r="E39" s="83">
        <f>'TRE Inst'!E209</f>
        <v>44266</v>
      </c>
      <c r="F39" s="26">
        <f>'TRE Inst'!J214</f>
        <v>0</v>
      </c>
      <c r="G39" s="2">
        <f t="shared" si="0"/>
        <v>1</v>
      </c>
      <c r="H39" s="26">
        <f t="shared" si="2"/>
        <v>0</v>
      </c>
      <c r="J39" s="82"/>
      <c r="K39" s="82"/>
      <c r="L39" s="82"/>
      <c r="M39" s="83"/>
      <c r="N39" s="26"/>
      <c r="O39" s="2"/>
      <c r="P39" s="26"/>
    </row>
    <row r="40" spans="2:16" x14ac:dyDescent="0.25">
      <c r="B40" s="82">
        <f>'TRE Inst'!B215</f>
        <v>350</v>
      </c>
      <c r="C40" s="82" t="str">
        <f>'TRE Inst'!C215</f>
        <v>osvětlení železniční vlečky</v>
      </c>
      <c r="D40" s="82">
        <f>'TRE Inst'!D215</f>
        <v>2</v>
      </c>
      <c r="E40" s="83">
        <f>'TRE Inst'!E215</f>
        <v>44483</v>
      </c>
      <c r="F40" s="26">
        <f>'TRE Inst'!J220</f>
        <v>0</v>
      </c>
      <c r="G40" s="2">
        <f t="shared" si="0"/>
        <v>2</v>
      </c>
      <c r="H40" s="26">
        <f t="shared" si="2"/>
        <v>0</v>
      </c>
      <c r="J40" s="82"/>
      <c r="K40" s="82"/>
      <c r="L40" s="82"/>
      <c r="M40" s="83"/>
      <c r="N40" s="26"/>
      <c r="O40" s="2"/>
      <c r="P40" s="26"/>
    </row>
    <row r="41" spans="2:16" x14ac:dyDescent="0.25">
      <c r="B41" s="82" t="str">
        <f>'TRE Inst'!B221</f>
        <v>031</v>
      </c>
      <c r="C41" s="82" t="str">
        <f>'TRE Inst'!C221</f>
        <v>veřejné osvětlení skladu</v>
      </c>
      <c r="D41" s="82">
        <f>'TRE Inst'!D221</f>
        <v>5</v>
      </c>
      <c r="E41" s="83">
        <f>'TRE Inst'!E221</f>
        <v>44133</v>
      </c>
      <c r="F41" s="26">
        <f>'TRE Inst'!J226</f>
        <v>0</v>
      </c>
      <c r="G41" s="2">
        <f t="shared" si="0"/>
        <v>1</v>
      </c>
      <c r="H41" s="26">
        <f t="shared" si="2"/>
        <v>0</v>
      </c>
      <c r="J41" s="82"/>
      <c r="K41" s="82"/>
      <c r="L41" s="82"/>
      <c r="M41" s="83"/>
      <c r="N41" s="26"/>
      <c r="O41" s="2"/>
      <c r="P41" s="26"/>
    </row>
    <row r="42" spans="2:16" x14ac:dyDescent="0.25">
      <c r="B42" s="82" t="str">
        <f>'TRE Inst'!B227</f>
        <v>070</v>
      </c>
      <c r="C42" s="82" t="str">
        <f>'TRE Inst'!C227</f>
        <v>objekt 070 A/B</v>
      </c>
      <c r="D42" s="82">
        <f>'TRE Inst'!D227</f>
        <v>4</v>
      </c>
      <c r="E42" s="83">
        <f>'TRE Inst'!E227</f>
        <v>44266</v>
      </c>
      <c r="F42" s="26">
        <f>'TRE Inst'!J232</f>
        <v>0</v>
      </c>
      <c r="G42" s="2">
        <f t="shared" si="0"/>
        <v>1</v>
      </c>
      <c r="H42" s="26">
        <f t="shared" si="2"/>
        <v>0</v>
      </c>
      <c r="J42" s="82"/>
      <c r="K42" s="82"/>
      <c r="L42" s="82"/>
      <c r="M42" s="83"/>
      <c r="N42" s="26"/>
      <c r="O42" s="2"/>
      <c r="P42" s="26"/>
    </row>
    <row r="44" spans="2:16" x14ac:dyDescent="0.25">
      <c r="B44" s="84" t="s">
        <v>357</v>
      </c>
      <c r="J44" s="84" t="s">
        <v>333</v>
      </c>
    </row>
    <row r="45" spans="2:16" ht="56.1" customHeight="1" x14ac:dyDescent="0.25">
      <c r="B45" s="78" t="s">
        <v>10</v>
      </c>
      <c r="C45" s="79" t="s">
        <v>0</v>
      </c>
      <c r="D45" s="79" t="s">
        <v>354</v>
      </c>
      <c r="E45" s="80" t="s">
        <v>293</v>
      </c>
      <c r="F45" s="81" t="s">
        <v>355</v>
      </c>
      <c r="G45" s="79" t="s">
        <v>356</v>
      </c>
      <c r="H45" s="79" t="s">
        <v>329</v>
      </c>
      <c r="J45" s="78" t="s">
        <v>10</v>
      </c>
      <c r="K45" s="79" t="s">
        <v>0</v>
      </c>
      <c r="L45" s="79" t="s">
        <v>354</v>
      </c>
      <c r="M45" s="80" t="s">
        <v>293</v>
      </c>
      <c r="N45" s="81" t="s">
        <v>355</v>
      </c>
      <c r="O45" s="79" t="s">
        <v>356</v>
      </c>
      <c r="P45" s="79" t="s">
        <v>329</v>
      </c>
    </row>
    <row r="46" spans="2:16" ht="26.25" x14ac:dyDescent="0.25">
      <c r="B46" s="82" t="str">
        <f>'TRE LPS'!B5</f>
        <v>50</v>
      </c>
      <c r="C46" s="82" t="str">
        <f>'TRE LPS'!C5</f>
        <v>administrativní budova</v>
      </c>
      <c r="D46" s="82">
        <f>'TRE LPS'!D5</f>
        <v>5</v>
      </c>
      <c r="E46" s="83">
        <f>'TRE LPS'!E5</f>
        <v>44670</v>
      </c>
      <c r="F46" s="26">
        <f>'TRE LPS'!J8</f>
        <v>0</v>
      </c>
      <c r="G46" s="2">
        <f>IF(D46&lt;5,TRUNC(4/D46),1)</f>
        <v>1</v>
      </c>
      <c r="H46" s="26">
        <f>F46*G46</f>
        <v>0</v>
      </c>
      <c r="J46" s="107" t="str">
        <f>'TRE LPS Ex'!B5</f>
        <v>102</v>
      </c>
      <c r="K46" s="107" t="str">
        <f>'TRE LPS Ex'!C5</f>
        <v>strojovna, domek obsluhy, úkapové nádrže železniční vlečka</v>
      </c>
      <c r="L46" s="82">
        <f>'TRE LPS Ex'!D5</f>
        <v>2</v>
      </c>
      <c r="M46" s="83">
        <f>'TRE LPS Ex'!E5</f>
        <v>44753</v>
      </c>
      <c r="N46" s="26">
        <f>'TRE LPS Ex'!J8</f>
        <v>0</v>
      </c>
      <c r="O46" s="2">
        <f>IF(L46&lt;5,TRUNC(4/L46),1)</f>
        <v>2</v>
      </c>
      <c r="P46" s="26">
        <f>N46*O46</f>
        <v>0</v>
      </c>
    </row>
    <row r="47" spans="2:16" x14ac:dyDescent="0.25">
      <c r="B47" s="82" t="str">
        <f>'TRE LPS'!B9</f>
        <v>071</v>
      </c>
      <c r="C47" s="82" t="str">
        <f>'TRE LPS'!C9</f>
        <v>velín HZS</v>
      </c>
      <c r="D47" s="82">
        <f>'TRE LPS'!D9</f>
        <v>2</v>
      </c>
      <c r="E47" s="83">
        <f>'TRE LPS'!E9</f>
        <v>44670</v>
      </c>
      <c r="F47" s="26">
        <f>'TRE LPS'!J12</f>
        <v>0</v>
      </c>
      <c r="G47" s="2">
        <f t="shared" ref="G47:G65" si="4">IF(D47&lt;5,TRUNC(4/D47),1)</f>
        <v>2</v>
      </c>
      <c r="H47" s="26">
        <f>F47*G47</f>
        <v>0</v>
      </c>
      <c r="J47" s="107">
        <f>'TRE LPS Ex'!B9</f>
        <v>191</v>
      </c>
      <c r="K47" s="107" t="str">
        <f>'TRE LPS Ex'!C9</f>
        <v>výdejní lávky PHL</v>
      </c>
      <c r="L47" s="82">
        <f>'TRE LPS Ex'!D9</f>
        <v>2</v>
      </c>
      <c r="M47" s="83">
        <f>'TRE LPS Ex'!E9</f>
        <v>45041</v>
      </c>
      <c r="N47" s="26">
        <f>'TRE LPS Ex'!J12</f>
        <v>0</v>
      </c>
      <c r="O47" s="2">
        <f t="shared" ref="O47:O75" si="5">IF(L47&lt;5,TRUNC(4/L47),1)</f>
        <v>2</v>
      </c>
      <c r="P47" s="26">
        <f>N47*O47</f>
        <v>0</v>
      </c>
    </row>
    <row r="48" spans="2:16" x14ac:dyDescent="0.25">
      <c r="B48" s="82" t="str">
        <f>'TRE LPS'!B13</f>
        <v>080</v>
      </c>
      <c r="C48" s="82" t="str">
        <f>'TRE LPS'!C13</f>
        <v>ocelový přístřešek, sklad blokařů</v>
      </c>
      <c r="D48" s="82">
        <f>'TRE LPS'!D13</f>
        <v>5</v>
      </c>
      <c r="E48" s="83">
        <f>'TRE LPS'!E13</f>
        <v>44050</v>
      </c>
      <c r="F48" s="26">
        <f>'TRE LPS'!J16</f>
        <v>0</v>
      </c>
      <c r="G48" s="2">
        <f t="shared" si="4"/>
        <v>1</v>
      </c>
      <c r="H48" s="26">
        <f>F48*G48</f>
        <v>0</v>
      </c>
      <c r="J48" s="107" t="str">
        <f>'TRE LPS Ex'!B13</f>
        <v>190.1</v>
      </c>
      <c r="K48" s="107" t="str">
        <f>'TRE LPS Ex'!C13</f>
        <v>aditivace</v>
      </c>
      <c r="L48" s="82">
        <f>'TRE LPS Ex'!D13</f>
        <v>2</v>
      </c>
      <c r="M48" s="83">
        <f>'TRE LPS Ex'!E13</f>
        <v>44753</v>
      </c>
      <c r="N48" s="26">
        <f>'TRE LPS Ex'!J16</f>
        <v>0</v>
      </c>
      <c r="O48" s="2">
        <f t="shared" si="5"/>
        <v>2</v>
      </c>
      <c r="P48" s="26">
        <f>N48*O48</f>
        <v>0</v>
      </c>
    </row>
    <row r="49" spans="2:16" x14ac:dyDescent="0.25">
      <c r="B49" s="82">
        <f>'TRE LPS'!B17</f>
        <v>101</v>
      </c>
      <c r="C49" s="82" t="str">
        <f>'TRE LPS'!C17</f>
        <v>klub zaměstnanců</v>
      </c>
      <c r="D49" s="82">
        <f>'TRE LPS'!D17</f>
        <v>5</v>
      </c>
      <c r="E49" s="83">
        <f>'TRE LPS'!E17</f>
        <v>44050</v>
      </c>
      <c r="F49" s="26">
        <f>'TRE LPS'!J20</f>
        <v>0</v>
      </c>
      <c r="G49" s="2">
        <f t="shared" si="4"/>
        <v>1</v>
      </c>
      <c r="H49" s="26">
        <f t="shared" ref="H49:H65" si="6">F49*G49</f>
        <v>0</v>
      </c>
      <c r="J49" s="107" t="str">
        <f>'TRE LPS Ex'!B17</f>
        <v>201, 401</v>
      </c>
      <c r="K49" s="107" t="str">
        <f>'TRE LPS Ex'!C17</f>
        <v>skladovací nádrže PHM</v>
      </c>
      <c r="L49" s="82">
        <f>'TRE LPS Ex'!D17</f>
        <v>2</v>
      </c>
      <c r="M49" s="83">
        <f>'TRE LPS Ex'!E17</f>
        <v>44753</v>
      </c>
      <c r="N49" s="26">
        <f>'TRE LPS Ex'!J20</f>
        <v>0</v>
      </c>
      <c r="O49" s="2">
        <f t="shared" si="5"/>
        <v>2</v>
      </c>
      <c r="P49" s="26">
        <f t="shared" ref="P49:P75" si="7">N49*O49</f>
        <v>0</v>
      </c>
    </row>
    <row r="50" spans="2:16" x14ac:dyDescent="0.25">
      <c r="B50" s="82" t="str">
        <f>'TRE LPS'!B21</f>
        <v>102,103</v>
      </c>
      <c r="C50" s="82" t="str">
        <f>'TRE LPS'!C21</f>
        <v>garáže HZS, pronajté prostory</v>
      </c>
      <c r="D50" s="82">
        <f>'TRE LPS'!D21</f>
        <v>5</v>
      </c>
      <c r="E50" s="83">
        <f>'TRE LPS'!E21</f>
        <v>44306</v>
      </c>
      <c r="F50" s="26">
        <f>'TRE LPS'!J24</f>
        <v>0</v>
      </c>
      <c r="G50" s="2">
        <f t="shared" si="4"/>
        <v>1</v>
      </c>
      <c r="H50" s="26">
        <f t="shared" si="6"/>
        <v>0</v>
      </c>
      <c r="J50" s="107" t="str">
        <f>'TRE LPS Ex'!B21</f>
        <v>202, 402</v>
      </c>
      <c r="K50" s="107" t="str">
        <f>'TRE LPS Ex'!C21</f>
        <v>strojovny + rozvodny</v>
      </c>
      <c r="L50" s="82">
        <f>'TRE LPS Ex'!D21</f>
        <v>2</v>
      </c>
      <c r="M50" s="83">
        <f>'TRE LPS Ex'!E21</f>
        <v>45034</v>
      </c>
      <c r="N50" s="26">
        <f>'TRE LPS Ex'!J24</f>
        <v>0</v>
      </c>
      <c r="O50" s="2">
        <f t="shared" si="5"/>
        <v>2</v>
      </c>
      <c r="P50" s="26">
        <f t="shared" si="7"/>
        <v>0</v>
      </c>
    </row>
    <row r="51" spans="2:16" x14ac:dyDescent="0.25">
      <c r="B51" s="82" t="str">
        <f>'TRE LPS'!B25</f>
        <v>111,310 A</v>
      </c>
      <c r="C51" s="82" t="str">
        <f>'TRE LPS'!C25</f>
        <v>garáže HZS, nouzový zdroj</v>
      </c>
      <c r="D51" s="82">
        <f>'TRE LPS'!D25</f>
        <v>5</v>
      </c>
      <c r="E51" s="83">
        <f>'TRE LPS'!E25</f>
        <v>44753</v>
      </c>
      <c r="F51" s="26">
        <f>'TRE LPS'!J28</f>
        <v>0</v>
      </c>
      <c r="G51" s="2">
        <f t="shared" si="4"/>
        <v>1</v>
      </c>
      <c r="H51" s="26">
        <f t="shared" si="6"/>
        <v>0</v>
      </c>
      <c r="J51" s="107">
        <f>'TRE LPS Ex'!B25</f>
        <v>222</v>
      </c>
      <c r="K51" s="107" t="str">
        <f>'TRE LPS Ex'!C25</f>
        <v>podávací čerpací stanice</v>
      </c>
      <c r="L51" s="82">
        <f>'TRE LPS Ex'!D25</f>
        <v>2</v>
      </c>
      <c r="M51" s="83">
        <f>'TRE LPS Ex'!E25</f>
        <v>44670</v>
      </c>
      <c r="N51" s="26">
        <f>'TRE LPS Ex'!J28</f>
        <v>0</v>
      </c>
      <c r="O51" s="2">
        <f t="shared" si="5"/>
        <v>2</v>
      </c>
      <c r="P51" s="26">
        <f t="shared" si="7"/>
        <v>0</v>
      </c>
    </row>
    <row r="52" spans="2:16" ht="26.25" x14ac:dyDescent="0.25">
      <c r="B52" s="82" t="str">
        <f>'TRE LPS'!B29</f>
        <v>117</v>
      </c>
      <c r="C52" s="82" t="str">
        <f>'TRE LPS'!C29</f>
        <v>vážní domek</v>
      </c>
      <c r="D52" s="82">
        <f>'TRE LPS'!D29</f>
        <v>5</v>
      </c>
      <c r="E52" s="83">
        <f>'TRE LPS'!E29</f>
        <v>44306</v>
      </c>
      <c r="F52" s="26">
        <f>'TRE LPS'!J32</f>
        <v>0</v>
      </c>
      <c r="G52" s="2">
        <f t="shared" si="4"/>
        <v>1</v>
      </c>
      <c r="H52" s="26">
        <f t="shared" si="6"/>
        <v>0</v>
      </c>
      <c r="J52" s="107">
        <f>'TRE LPS Ex'!B29</f>
        <v>230</v>
      </c>
      <c r="K52" s="107" t="str">
        <f>'TRE LPS Ex'!C29</f>
        <v>strojovna, odkalovna, rozvodna, místnost blokařů</v>
      </c>
      <c r="L52" s="82">
        <f>'TRE LPS Ex'!D29</f>
        <v>2</v>
      </c>
      <c r="M52" s="83">
        <f>'TRE LPS Ex'!E29</f>
        <v>0</v>
      </c>
      <c r="N52" s="26">
        <f>'TRE LPS Ex'!J32</f>
        <v>0</v>
      </c>
      <c r="O52" s="2">
        <f t="shared" si="5"/>
        <v>2</v>
      </c>
      <c r="P52" s="26">
        <f t="shared" si="7"/>
        <v>0</v>
      </c>
    </row>
    <row r="53" spans="2:16" x14ac:dyDescent="0.25">
      <c r="B53" s="82" t="str">
        <f>'TRE LPS'!B33</f>
        <v>120</v>
      </c>
      <c r="C53" s="82" t="str">
        <f>'TRE LPS'!C33</f>
        <v>stanice SHZ</v>
      </c>
      <c r="D53" s="82">
        <f>'TRE LPS'!D33</f>
        <v>5</v>
      </c>
      <c r="E53" s="83">
        <f>'TRE LPS'!E33</f>
        <v>44306</v>
      </c>
      <c r="F53" s="26">
        <f>'TRE LPS'!J36</f>
        <v>0</v>
      </c>
      <c r="G53" s="2">
        <f t="shared" si="4"/>
        <v>1</v>
      </c>
      <c r="H53" s="26">
        <f t="shared" si="6"/>
        <v>0</v>
      </c>
      <c r="J53" s="107">
        <f>'TRE LPS Ex'!B33</f>
        <v>230</v>
      </c>
      <c r="K53" s="107" t="str">
        <f>'TRE LPS Ex'!C33</f>
        <v>skladovací blok PH</v>
      </c>
      <c r="L53" s="82">
        <f>'TRE LPS Ex'!D33</f>
        <v>2</v>
      </c>
      <c r="M53" s="83">
        <f>'TRE LPS Ex'!E33</f>
        <v>44753</v>
      </c>
      <c r="N53" s="26">
        <f>'TRE LPS Ex'!J36</f>
        <v>0</v>
      </c>
      <c r="O53" s="2">
        <f t="shared" si="5"/>
        <v>2</v>
      </c>
      <c r="P53" s="26">
        <f t="shared" si="7"/>
        <v>0</v>
      </c>
    </row>
    <row r="54" spans="2:16" x14ac:dyDescent="0.25">
      <c r="B54" s="82" t="str">
        <f>'TRE LPS'!B37</f>
        <v>122</v>
      </c>
      <c r="C54" s="82" t="str">
        <f>'TRE LPS'!C37</f>
        <v>garáž lokotraktoru</v>
      </c>
      <c r="D54" s="82">
        <f>'TRE LPS'!D37</f>
        <v>5</v>
      </c>
      <c r="E54" s="83">
        <f>'TRE LPS'!E37</f>
        <v>44050</v>
      </c>
      <c r="F54" s="26">
        <f>'TRE LPS'!J40</f>
        <v>0</v>
      </c>
      <c r="G54" s="2">
        <f t="shared" si="4"/>
        <v>1</v>
      </c>
      <c r="H54" s="26">
        <f t="shared" si="6"/>
        <v>0</v>
      </c>
      <c r="J54" s="107" t="str">
        <f>'TRE LPS Ex'!B37</f>
        <v>232 A, B</v>
      </c>
      <c r="K54" s="107" t="str">
        <f>'TRE LPS Ex'!C37</f>
        <v>výdejní lávka TOL</v>
      </c>
      <c r="L54" s="82">
        <f>'TRE LPS Ex'!D37</f>
        <v>2</v>
      </c>
      <c r="M54" s="83">
        <f>'TRE LPS Ex'!E37</f>
        <v>44753</v>
      </c>
      <c r="N54" s="26">
        <f>'TRE LPS Ex'!J40</f>
        <v>0</v>
      </c>
      <c r="O54" s="2">
        <f t="shared" si="5"/>
        <v>2</v>
      </c>
      <c r="P54" s="26">
        <f t="shared" si="7"/>
        <v>0</v>
      </c>
    </row>
    <row r="55" spans="2:16" x14ac:dyDescent="0.25">
      <c r="B55" s="82" t="str">
        <f>'TRE LPS'!B41</f>
        <v>221</v>
      </c>
      <c r="C55" s="82" t="str">
        <f>'TRE LPS'!C41</f>
        <v>sklad HZS</v>
      </c>
      <c r="D55" s="82">
        <f>'TRE LPS'!D41</f>
        <v>5</v>
      </c>
      <c r="E55" s="83">
        <f>'TRE LPS'!E41</f>
        <v>44816</v>
      </c>
      <c r="F55" s="26">
        <f>'TRE LPS'!J44</f>
        <v>0</v>
      </c>
      <c r="G55" s="2">
        <f t="shared" si="4"/>
        <v>1</v>
      </c>
      <c r="H55" s="26">
        <f t="shared" si="6"/>
        <v>0</v>
      </c>
      <c r="J55" s="107">
        <f>'TRE LPS Ex'!B41</f>
        <v>320</v>
      </c>
      <c r="K55" s="107" t="str">
        <f>'TRE LPS Ex'!C41</f>
        <v>CHČOV</v>
      </c>
      <c r="L55" s="82">
        <f>'TRE LPS Ex'!D41</f>
        <v>2</v>
      </c>
      <c r="M55" s="83">
        <f>'TRE LPS Ex'!E41</f>
        <v>44670</v>
      </c>
      <c r="N55" s="26">
        <f>'TRE LPS Ex'!J44</f>
        <v>0</v>
      </c>
      <c r="O55" s="2">
        <f t="shared" si="5"/>
        <v>2</v>
      </c>
      <c r="P55" s="26">
        <f t="shared" si="7"/>
        <v>0</v>
      </c>
    </row>
    <row r="56" spans="2:16" x14ac:dyDescent="0.25">
      <c r="B56" s="82" t="str">
        <f>'TRE LPS'!B45</f>
        <v>232</v>
      </c>
      <c r="C56" s="82" t="str">
        <f>'TRE LPS'!C45</f>
        <v>strojovna, místnost blokařů</v>
      </c>
      <c r="D56" s="82">
        <f>'TRE LPS'!D45</f>
        <v>5</v>
      </c>
      <c r="E56" s="83">
        <f>'TRE LPS'!E45</f>
        <v>44050</v>
      </c>
      <c r="F56" s="26">
        <f>'TRE LPS'!J48</f>
        <v>0</v>
      </c>
      <c r="G56" s="2">
        <f t="shared" si="4"/>
        <v>1</v>
      </c>
      <c r="H56" s="26">
        <f t="shared" si="6"/>
        <v>0</v>
      </c>
      <c r="J56" s="107">
        <f>'TRE LPS Ex'!B45</f>
        <v>350</v>
      </c>
      <c r="K56" s="107" t="str">
        <f>'TRE LPS Ex'!C45</f>
        <v>přístřešek vlečky a koleje</v>
      </c>
      <c r="L56" s="82">
        <f>'TRE LPS Ex'!D45</f>
        <v>2</v>
      </c>
      <c r="M56" s="83">
        <f>'TRE LPS Ex'!E45</f>
        <v>45034</v>
      </c>
      <c r="N56" s="26">
        <f>'TRE LPS Ex'!J48</f>
        <v>0</v>
      </c>
      <c r="O56" s="2">
        <f t="shared" si="5"/>
        <v>2</v>
      </c>
      <c r="P56" s="26">
        <f t="shared" si="7"/>
        <v>0</v>
      </c>
    </row>
    <row r="57" spans="2:16" x14ac:dyDescent="0.25">
      <c r="B57" s="82" t="str">
        <f>'TRE LPS'!B49</f>
        <v>290</v>
      </c>
      <c r="C57" s="82" t="str">
        <f>'TRE LPS'!C49</f>
        <v>rozvodna NN</v>
      </c>
      <c r="D57" s="82">
        <f>'TRE LPS'!D49</f>
        <v>5</v>
      </c>
      <c r="E57" s="83">
        <f>'TRE LPS'!E49</f>
        <v>43782</v>
      </c>
      <c r="F57" s="26">
        <f>'TRE LPS'!J52</f>
        <v>0</v>
      </c>
      <c r="G57" s="2">
        <f t="shared" si="4"/>
        <v>1</v>
      </c>
      <c r="H57" s="26">
        <f t="shared" si="6"/>
        <v>0</v>
      </c>
      <c r="J57" s="107">
        <f>'TRE LPS Ex'!B49</f>
        <v>400</v>
      </c>
      <c r="K57" s="107" t="str">
        <f>'TRE LPS Ex'!C49</f>
        <v>úložiště vyjeté oleje</v>
      </c>
      <c r="L57" s="82">
        <f>'TRE LPS Ex'!D49</f>
        <v>2</v>
      </c>
      <c r="M57" s="83">
        <f>'TRE LPS Ex'!E49</f>
        <v>45034</v>
      </c>
      <c r="N57" s="26">
        <f>'TRE LPS Ex'!J52</f>
        <v>0</v>
      </c>
      <c r="O57" s="2">
        <f t="shared" si="5"/>
        <v>2</v>
      </c>
      <c r="P57" s="26">
        <f t="shared" si="7"/>
        <v>0</v>
      </c>
    </row>
    <row r="58" spans="2:16" x14ac:dyDescent="0.25">
      <c r="B58" s="82" t="str">
        <f>'TRE LPS'!B53</f>
        <v>313</v>
      </c>
      <c r="C58" s="82" t="str">
        <f>'TRE LPS'!C53</f>
        <v>dispečink</v>
      </c>
      <c r="D58" s="82">
        <f>'TRE LPS'!D53</f>
        <v>5</v>
      </c>
      <c r="E58" s="83">
        <f>'TRE LPS'!E53</f>
        <v>44670</v>
      </c>
      <c r="F58" s="26">
        <f>'TRE LPS'!J56</f>
        <v>0</v>
      </c>
      <c r="G58" s="2">
        <f t="shared" si="4"/>
        <v>1</v>
      </c>
      <c r="H58" s="26">
        <f t="shared" si="6"/>
        <v>0</v>
      </c>
      <c r="J58" s="107">
        <f>'TRE LPS Ex'!B53</f>
        <v>403</v>
      </c>
      <c r="K58" s="107" t="str">
        <f>'TRE LPS Ex'!C53</f>
        <v>odkalovací stanice pro objekt 401</v>
      </c>
      <c r="L58" s="82">
        <f>'TRE LPS Ex'!D53</f>
        <v>2</v>
      </c>
      <c r="M58" s="83">
        <f>'TRE LPS Ex'!E53</f>
        <v>44753</v>
      </c>
      <c r="N58" s="26">
        <f>'TRE LPS Ex'!J56</f>
        <v>0</v>
      </c>
      <c r="O58" s="2">
        <f t="shared" si="5"/>
        <v>2</v>
      </c>
      <c r="P58" s="26">
        <f t="shared" si="7"/>
        <v>0</v>
      </c>
    </row>
    <row r="59" spans="2:16" x14ac:dyDescent="0.25">
      <c r="B59" s="82" t="str">
        <f>'TRE LPS'!B57</f>
        <v>340</v>
      </c>
      <c r="C59" s="82" t="str">
        <f>'TRE LPS'!C57</f>
        <v>strojní a elektro údržba</v>
      </c>
      <c r="D59" s="82">
        <f>'TRE LPS'!D57</f>
        <v>5</v>
      </c>
      <c r="E59" s="83">
        <f>'TRE LPS'!E57</f>
        <v>44670</v>
      </c>
      <c r="F59" s="26">
        <f>'TRE LPS'!J60</f>
        <v>0</v>
      </c>
      <c r="G59" s="2">
        <f t="shared" si="4"/>
        <v>1</v>
      </c>
      <c r="H59" s="26">
        <f t="shared" si="6"/>
        <v>0</v>
      </c>
      <c r="J59" s="107" t="str">
        <f>'TRE LPS Ex'!B57</f>
        <v>405N</v>
      </c>
      <c r="K59" s="107" t="str">
        <f>'TRE LPS Ex'!C57</f>
        <v>rekuperace - objekt RBP800</v>
      </c>
      <c r="L59" s="82">
        <f>'TRE LPS Ex'!D57</f>
        <v>2</v>
      </c>
      <c r="M59" s="83">
        <f>'TRE LPS Ex'!E57</f>
        <v>45034</v>
      </c>
      <c r="N59" s="26">
        <f>'TRE LPS Ex'!J60</f>
        <v>0</v>
      </c>
      <c r="O59" s="2">
        <f t="shared" si="5"/>
        <v>2</v>
      </c>
      <c r="P59" s="26">
        <f t="shared" si="7"/>
        <v>0</v>
      </c>
    </row>
    <row r="60" spans="2:16" x14ac:dyDescent="0.25">
      <c r="B60" s="82" t="str">
        <f>'TRE LPS'!B61</f>
        <v>570</v>
      </c>
      <c r="C60" s="82" t="str">
        <f>'TRE LPS'!C61</f>
        <v>staré šatny, školící místnost, byt VSk</v>
      </c>
      <c r="D60" s="82">
        <f>'TRE LPS'!D61</f>
        <v>5</v>
      </c>
      <c r="E60" s="83">
        <f>'TRE LPS'!E61</f>
        <v>43782</v>
      </c>
      <c r="F60" s="26">
        <f>'TRE LPS'!J64</f>
        <v>0</v>
      </c>
      <c r="G60" s="2">
        <f t="shared" si="4"/>
        <v>1</v>
      </c>
      <c r="H60" s="26">
        <f t="shared" si="6"/>
        <v>0</v>
      </c>
      <c r="J60" s="107" t="str">
        <f>'TRE LPS Ex'!B61</f>
        <v>405</v>
      </c>
      <c r="K60" s="107" t="str">
        <f>'TRE LPS Ex'!C61</f>
        <v>rekuperace - objekt</v>
      </c>
      <c r="L60" s="82">
        <f>'TRE LPS Ex'!D61</f>
        <v>2</v>
      </c>
      <c r="M60" s="83">
        <f>'TRE LPS Ex'!E61</f>
        <v>45034</v>
      </c>
      <c r="N60" s="26">
        <f>'TRE LPS Ex'!J64</f>
        <v>0</v>
      </c>
      <c r="O60" s="2">
        <f t="shared" si="5"/>
        <v>2</v>
      </c>
      <c r="P60" s="26">
        <f t="shared" si="7"/>
        <v>0</v>
      </c>
    </row>
    <row r="61" spans="2:16" x14ac:dyDescent="0.25">
      <c r="B61" s="82" t="str">
        <f>'TRE LPS'!B65</f>
        <v>620</v>
      </c>
      <c r="C61" s="82" t="str">
        <f>'TRE LPS'!C65</f>
        <v>bývalý sklad olejů</v>
      </c>
      <c r="D61" s="82">
        <f>'TRE LPS'!D65</f>
        <v>5</v>
      </c>
      <c r="E61" s="83">
        <f>'TRE LPS'!E65</f>
        <v>44753</v>
      </c>
      <c r="F61" s="26">
        <f>'TRE LPS'!J68</f>
        <v>0</v>
      </c>
      <c r="G61" s="2">
        <f t="shared" si="4"/>
        <v>1</v>
      </c>
      <c r="H61" s="26">
        <f t="shared" si="6"/>
        <v>0</v>
      </c>
      <c r="J61" s="107" t="str">
        <f>'TRE LPS Ex'!B65</f>
        <v>405A</v>
      </c>
      <c r="K61" s="107" t="str">
        <f>'TRE LPS Ex'!C65</f>
        <v xml:space="preserve">stará rekuperace </v>
      </c>
      <c r="L61" s="82">
        <f>'TRE LPS Ex'!D65</f>
        <v>2</v>
      </c>
      <c r="M61" s="83">
        <f>'TRE LPS Ex'!E65</f>
        <v>45034</v>
      </c>
      <c r="N61" s="26">
        <f>'TRE LPS Ex'!J68</f>
        <v>0</v>
      </c>
      <c r="O61" s="2">
        <f t="shared" si="5"/>
        <v>2</v>
      </c>
      <c r="P61" s="26">
        <f t="shared" si="7"/>
        <v>0</v>
      </c>
    </row>
    <row r="62" spans="2:16" x14ac:dyDescent="0.25">
      <c r="B62" s="82" t="str">
        <f>'TRE LPS'!B69</f>
        <v>701</v>
      </c>
      <c r="C62" s="82" t="str">
        <f>'TRE LPS'!C69</f>
        <v>bývalá olejárna, skladovací haly</v>
      </c>
      <c r="D62" s="82">
        <f>'TRE LPS'!D69</f>
        <v>5</v>
      </c>
      <c r="E62" s="83">
        <f>'TRE LPS'!E69</f>
        <v>43782</v>
      </c>
      <c r="F62" s="26">
        <f>'TRE LPS'!J72</f>
        <v>0</v>
      </c>
      <c r="G62" s="2">
        <f t="shared" si="4"/>
        <v>1</v>
      </c>
      <c r="H62" s="26">
        <f t="shared" si="6"/>
        <v>0</v>
      </c>
      <c r="J62" s="107" t="str">
        <f>'TRE LPS Ex'!B69</f>
        <v>409</v>
      </c>
      <c r="K62" s="107" t="str">
        <f>'TRE LPS Ex'!C69</f>
        <v>sklad vzorků</v>
      </c>
      <c r="L62" s="82">
        <f>'TRE LPS Ex'!D69</f>
        <v>2</v>
      </c>
      <c r="M62" s="83">
        <f>'TRE LPS Ex'!E69</f>
        <v>45034</v>
      </c>
      <c r="N62" s="26">
        <f>'TRE LPS Ex'!J72</f>
        <v>0</v>
      </c>
      <c r="O62" s="2">
        <f t="shared" si="5"/>
        <v>2</v>
      </c>
      <c r="P62" s="26">
        <f t="shared" si="7"/>
        <v>0</v>
      </c>
    </row>
    <row r="63" spans="2:16" x14ac:dyDescent="0.25">
      <c r="B63" s="82" t="str">
        <f>'TRE LPS'!B73</f>
        <v>115</v>
      </c>
      <c r="C63" s="82" t="str">
        <f>'TRE LPS'!C73</f>
        <v>přístřešek pro osobní automobily + stožár</v>
      </c>
      <c r="D63" s="82">
        <f>'TRE LPS'!D73</f>
        <v>5</v>
      </c>
      <c r="E63" s="83">
        <f>'TRE LPS'!E73</f>
        <v>43383</v>
      </c>
      <c r="F63" s="26">
        <f>'TRE LPS'!J76</f>
        <v>0</v>
      </c>
      <c r="G63" s="2">
        <f t="shared" si="4"/>
        <v>1</v>
      </c>
      <c r="H63" s="26">
        <f t="shared" si="6"/>
        <v>0</v>
      </c>
      <c r="J63" s="107" t="str">
        <f>'TRE LPS Ex'!B73</f>
        <v>409A</v>
      </c>
      <c r="K63" s="107" t="str">
        <f>'TRE LPS Ex'!C73</f>
        <v>sklad vzorků</v>
      </c>
      <c r="L63" s="82">
        <f>'TRE LPS Ex'!D73</f>
        <v>2</v>
      </c>
      <c r="M63" s="83">
        <f>'TRE LPS Ex'!E73</f>
        <v>44670</v>
      </c>
      <c r="N63" s="26">
        <f>'TRE LPS Ex'!J76</f>
        <v>0</v>
      </c>
      <c r="O63" s="2">
        <f t="shared" si="5"/>
        <v>2</v>
      </c>
      <c r="P63" s="26">
        <f t="shared" si="7"/>
        <v>0</v>
      </c>
    </row>
    <row r="64" spans="2:16" x14ac:dyDescent="0.25">
      <c r="B64" s="82" t="str">
        <f>'TRE LPS'!B77</f>
        <v>101A</v>
      </c>
      <c r="C64" s="82" t="str">
        <f>'TRE LPS'!C77</f>
        <v>101A</v>
      </c>
      <c r="D64" s="82">
        <f>'TRE LPS'!D77</f>
        <v>5</v>
      </c>
      <c r="E64" s="83">
        <f>'TRE LPS'!E77</f>
        <v>44812</v>
      </c>
      <c r="F64" s="26">
        <f>'TRE LPS'!J80</f>
        <v>0</v>
      </c>
      <c r="G64" s="2">
        <f t="shared" si="4"/>
        <v>1</v>
      </c>
      <c r="H64" s="26">
        <f t="shared" si="6"/>
        <v>0</v>
      </c>
      <c r="J64" s="107" t="str">
        <f>'TRE LPS Ex'!B77</f>
        <v>409B</v>
      </c>
      <c r="K64" s="107" t="str">
        <f>'TRE LPS Ex'!C77</f>
        <v>sklad odstřiků</v>
      </c>
      <c r="L64" s="82">
        <f>'TRE LPS Ex'!D77</f>
        <v>2</v>
      </c>
      <c r="M64" s="83">
        <f>'TRE LPS Ex'!E77</f>
        <v>44670</v>
      </c>
      <c r="N64" s="26">
        <f>'TRE LPS Ex'!J80</f>
        <v>0</v>
      </c>
      <c r="O64" s="2">
        <f t="shared" si="5"/>
        <v>2</v>
      </c>
      <c r="P64" s="26">
        <f t="shared" si="7"/>
        <v>0</v>
      </c>
    </row>
    <row r="65" spans="2:16" x14ac:dyDescent="0.25">
      <c r="B65" s="82" t="str">
        <f>'TRE LPS'!B81</f>
        <v>081</v>
      </c>
      <c r="C65" s="82" t="str">
        <f>'TRE LPS'!C81</f>
        <v>hala plynostav</v>
      </c>
      <c r="D65" s="82">
        <f>'TRE LPS'!D81</f>
        <v>5</v>
      </c>
      <c r="E65" s="83">
        <f>'TRE LPS'!E81</f>
        <v>43383</v>
      </c>
      <c r="F65" s="26">
        <f>'TRE LPS'!J84</f>
        <v>0</v>
      </c>
      <c r="G65" s="2">
        <f t="shared" si="4"/>
        <v>1</v>
      </c>
      <c r="H65" s="26">
        <f t="shared" si="6"/>
        <v>0</v>
      </c>
      <c r="J65" s="107">
        <f>'TRE LPS Ex'!B81</f>
        <v>500</v>
      </c>
      <c r="K65" s="107" t="str">
        <f>'TRE LPS Ex'!C81</f>
        <v>potrubní most</v>
      </c>
      <c r="L65" s="82">
        <f>'TRE LPS Ex'!D81</f>
        <v>2</v>
      </c>
      <c r="M65" s="83">
        <f>'TRE LPS Ex'!E81</f>
        <v>45034</v>
      </c>
      <c r="N65" s="26">
        <f>'TRE LPS Ex'!J84</f>
        <v>0</v>
      </c>
      <c r="O65" s="2">
        <f t="shared" si="5"/>
        <v>2</v>
      </c>
      <c r="P65" s="26">
        <f t="shared" si="7"/>
        <v>0</v>
      </c>
    </row>
    <row r="66" spans="2:16" x14ac:dyDescent="0.25">
      <c r="B66" s="82"/>
      <c r="C66" s="82"/>
      <c r="D66" s="82"/>
      <c r="E66" s="83"/>
      <c r="F66" s="26"/>
      <c r="G66" s="2"/>
      <c r="H66" s="26"/>
      <c r="J66" s="107" t="str">
        <f>'TRE LPS Ex'!B85</f>
        <v>581, 582</v>
      </c>
      <c r="K66" s="107" t="str">
        <f>'TRE LPS Ex'!C85</f>
        <v>koncové zařízení</v>
      </c>
      <c r="L66" s="82">
        <f>'TRE LPS Ex'!D85</f>
        <v>2</v>
      </c>
      <c r="M66" s="83">
        <f>'TRE LPS Ex'!E85</f>
        <v>45126</v>
      </c>
      <c r="N66" s="26">
        <f>'TRE LPS Ex'!J88</f>
        <v>0</v>
      </c>
      <c r="O66" s="2">
        <f t="shared" si="5"/>
        <v>2</v>
      </c>
      <c r="P66" s="26">
        <f t="shared" si="7"/>
        <v>0</v>
      </c>
    </row>
    <row r="67" spans="2:16" x14ac:dyDescent="0.25">
      <c r="B67" s="82"/>
      <c r="C67" s="82"/>
      <c r="D67" s="82"/>
      <c r="E67" s="83"/>
      <c r="F67" s="26"/>
      <c r="G67" s="2"/>
      <c r="H67" s="26"/>
      <c r="J67" s="107" t="str">
        <f>'TRE LPS Ex'!B89</f>
        <v>583, 585</v>
      </c>
      <c r="K67" s="107" t="str">
        <f>'TRE LPS Ex'!C89</f>
        <v>směsné a slopové nádrže</v>
      </c>
      <c r="L67" s="82">
        <f>'TRE LPS Ex'!D89</f>
        <v>2</v>
      </c>
      <c r="M67" s="83">
        <f>'TRE LPS Ex'!E89</f>
        <v>45126</v>
      </c>
      <c r="N67" s="26">
        <f>'TRE LPS Ex'!J92</f>
        <v>0</v>
      </c>
      <c r="O67" s="2">
        <f t="shared" si="5"/>
        <v>2</v>
      </c>
      <c r="P67" s="26">
        <f t="shared" si="7"/>
        <v>0</v>
      </c>
    </row>
    <row r="68" spans="2:16" x14ac:dyDescent="0.25">
      <c r="B68" s="82"/>
      <c r="C68" s="82"/>
      <c r="D68" s="82"/>
      <c r="E68" s="83"/>
      <c r="F68" s="26"/>
      <c r="G68" s="2"/>
      <c r="H68" s="26"/>
      <c r="J68" s="107" t="str">
        <f>'TRE LPS Ex'!B93</f>
        <v>621A</v>
      </c>
      <c r="K68" s="107" t="str">
        <f>'TRE LPS Ex'!C93</f>
        <v>strojovna LTO a mazutu</v>
      </c>
      <c r="L68" s="82">
        <f>'TRE LPS Ex'!D93</f>
        <v>2</v>
      </c>
      <c r="M68" s="83">
        <f>'TRE LPS Ex'!E93</f>
        <v>44417</v>
      </c>
      <c r="N68" s="26">
        <f>'TRE LPS Ex'!J96</f>
        <v>0</v>
      </c>
      <c r="O68" s="2">
        <f t="shared" si="5"/>
        <v>2</v>
      </c>
      <c r="P68" s="26">
        <f t="shared" si="7"/>
        <v>0</v>
      </c>
    </row>
    <row r="69" spans="2:16" x14ac:dyDescent="0.25">
      <c r="B69" s="82"/>
      <c r="C69" s="82"/>
      <c r="D69" s="82"/>
      <c r="E69" s="83"/>
      <c r="F69" s="26"/>
      <c r="G69" s="2"/>
      <c r="H69" s="26"/>
      <c r="J69" s="107">
        <f>'TRE LPS Ex'!B97</f>
        <v>621</v>
      </c>
      <c r="K69" s="107" t="str">
        <f>'TRE LPS Ex'!C97</f>
        <v>sklad LTO a mazutu</v>
      </c>
      <c r="L69" s="82">
        <f>'TRE LPS Ex'!D97</f>
        <v>2</v>
      </c>
      <c r="M69" s="83">
        <f>'TRE LPS Ex'!E97</f>
        <v>0</v>
      </c>
      <c r="N69" s="26">
        <f>'TRE LPS Ex'!J100</f>
        <v>0</v>
      </c>
      <c r="O69" s="2">
        <f t="shared" si="5"/>
        <v>2</v>
      </c>
      <c r="P69" s="26">
        <f t="shared" si="7"/>
        <v>0</v>
      </c>
    </row>
    <row r="70" spans="2:16" x14ac:dyDescent="0.25">
      <c r="B70" s="82"/>
      <c r="C70" s="82"/>
      <c r="D70" s="82"/>
      <c r="E70" s="83"/>
      <c r="F70" s="26"/>
      <c r="G70" s="2"/>
      <c r="H70" s="26"/>
      <c r="J70" s="107">
        <f>'TRE LPS Ex'!B101</f>
        <v>681</v>
      </c>
      <c r="K70" s="107" t="str">
        <f>'TRE LPS Ex'!C101</f>
        <v>bencalor + obj. s rozvaděčem</v>
      </c>
      <c r="L70" s="82">
        <f>'TRE LPS Ex'!D101</f>
        <v>2</v>
      </c>
      <c r="M70" s="83">
        <f>'TRE LPS Ex'!E101</f>
        <v>44417</v>
      </c>
      <c r="N70" s="26">
        <f>'TRE LPS Ex'!J104</f>
        <v>0</v>
      </c>
      <c r="O70" s="2">
        <f t="shared" si="5"/>
        <v>2</v>
      </c>
      <c r="P70" s="26">
        <f t="shared" si="7"/>
        <v>0</v>
      </c>
    </row>
    <row r="71" spans="2:16" x14ac:dyDescent="0.25">
      <c r="B71" s="82"/>
      <c r="C71" s="82"/>
      <c r="D71" s="82"/>
      <c r="E71" s="83"/>
      <c r="F71" s="26"/>
      <c r="G71" s="2"/>
      <c r="H71" s="26"/>
      <c r="J71" s="107" t="str">
        <f>'TRE LPS Ex'!B105</f>
        <v>720-723</v>
      </c>
      <c r="K71" s="107" t="str">
        <f>'TRE LPS Ex'!C105</f>
        <v>příjem paliv</v>
      </c>
      <c r="L71" s="82">
        <f>'TRE LPS Ex'!D105</f>
        <v>2</v>
      </c>
      <c r="M71" s="83">
        <f>'TRE LPS Ex'!E105</f>
        <v>44945</v>
      </c>
      <c r="N71" s="26">
        <f>'TRE LPS Ex'!J108</f>
        <v>0</v>
      </c>
      <c r="O71" s="2">
        <f t="shared" si="5"/>
        <v>2</v>
      </c>
      <c r="P71" s="26">
        <f t="shared" si="7"/>
        <v>0</v>
      </c>
    </row>
    <row r="72" spans="2:16" x14ac:dyDescent="0.25">
      <c r="B72" s="82"/>
      <c r="C72" s="82"/>
      <c r="D72" s="82"/>
      <c r="E72" s="83"/>
      <c r="F72" s="26"/>
      <c r="G72" s="2"/>
      <c r="H72" s="26"/>
      <c r="J72" s="107">
        <f>'TRE LPS Ex'!B109</f>
        <v>0</v>
      </c>
      <c r="K72" s="107" t="str">
        <f>'TRE LPS Ex'!C109</f>
        <v>aktivní hromosvody</v>
      </c>
      <c r="L72" s="82">
        <f>'TRE LPS Ex'!D109</f>
        <v>2</v>
      </c>
      <c r="M72" s="83">
        <f>'TRE LPS Ex'!E109</f>
        <v>44753</v>
      </c>
      <c r="N72" s="26">
        <f>'TRE LPS Ex'!J112</f>
        <v>0</v>
      </c>
      <c r="O72" s="2">
        <f t="shared" si="5"/>
        <v>2</v>
      </c>
      <c r="P72" s="26">
        <f t="shared" si="7"/>
        <v>0</v>
      </c>
    </row>
    <row r="73" spans="2:16" x14ac:dyDescent="0.25">
      <c r="B73" s="82"/>
      <c r="C73" s="82"/>
      <c r="D73" s="82"/>
      <c r="E73" s="83"/>
      <c r="F73" s="26"/>
      <c r="G73" s="2"/>
      <c r="H73" s="26"/>
      <c r="J73" s="107" t="str">
        <f>'TRE LPS Ex'!B113</f>
        <v>560</v>
      </c>
      <c r="K73" s="107" t="str">
        <f>'TRE LPS Ex'!C113</f>
        <v>plynovod</v>
      </c>
      <c r="L73" s="82">
        <f>'TRE LPS Ex'!D113</f>
        <v>2</v>
      </c>
      <c r="M73" s="83">
        <f>'TRE LPS Ex'!E113</f>
        <v>44417</v>
      </c>
      <c r="N73" s="26">
        <f>'TRE LPS Ex'!J116</f>
        <v>0</v>
      </c>
      <c r="O73" s="2">
        <f t="shared" si="5"/>
        <v>2</v>
      </c>
      <c r="P73" s="26">
        <f t="shared" si="7"/>
        <v>0</v>
      </c>
    </row>
    <row r="74" spans="2:16" x14ac:dyDescent="0.25">
      <c r="B74" s="82"/>
      <c r="C74" s="82"/>
      <c r="D74" s="82"/>
      <c r="E74" s="83"/>
      <c r="F74" s="26"/>
      <c r="G74" s="2"/>
      <c r="H74" s="26"/>
      <c r="J74" s="107" t="str">
        <f>'TRE LPS Ex'!B117</f>
        <v>560</v>
      </c>
      <c r="K74" s="107" t="str">
        <f>'TRE LPS Ex'!C117</f>
        <v>hlavní uzávěr plynu</v>
      </c>
      <c r="L74" s="82">
        <f>'TRE LPS Ex'!D117</f>
        <v>2</v>
      </c>
      <c r="M74" s="83">
        <f>'TRE LPS Ex'!E117</f>
        <v>44417</v>
      </c>
      <c r="N74" s="26">
        <f>'TRE LPS Ex'!J120</f>
        <v>0</v>
      </c>
      <c r="O74" s="2">
        <f t="shared" si="5"/>
        <v>2</v>
      </c>
      <c r="P74" s="26">
        <f t="shared" si="7"/>
        <v>0</v>
      </c>
    </row>
    <row r="75" spans="2:16" x14ac:dyDescent="0.25">
      <c r="B75" s="82"/>
      <c r="C75" s="82"/>
      <c r="D75" s="82"/>
      <c r="E75" s="83"/>
      <c r="F75" s="26"/>
      <c r="G75" s="2"/>
      <c r="H75" s="26"/>
      <c r="J75" s="107" t="str">
        <f>'TRE LPS Ex'!B121</f>
        <v>590</v>
      </c>
      <c r="K75" s="107" t="str">
        <f>'TRE LPS Ex'!C121</f>
        <v>Nevid</v>
      </c>
      <c r="L75" s="82">
        <f>'TRE LPS Ex'!D121</f>
        <v>2</v>
      </c>
      <c r="M75" s="83">
        <f>'TRE LPS Ex'!E121</f>
        <v>44483</v>
      </c>
      <c r="N75" s="26">
        <f>'TRE LPS Ex'!J124</f>
        <v>0</v>
      </c>
      <c r="O75" s="2">
        <f t="shared" si="5"/>
        <v>2</v>
      </c>
      <c r="P75" s="26">
        <f t="shared" si="7"/>
        <v>0</v>
      </c>
    </row>
    <row r="77" spans="2:16" x14ac:dyDescent="0.25">
      <c r="B77" s="77" t="s">
        <v>358</v>
      </c>
    </row>
    <row r="78" spans="2:16" ht="56.1" customHeight="1" x14ac:dyDescent="0.25">
      <c r="B78" s="79" t="s">
        <v>354</v>
      </c>
      <c r="C78" s="79" t="s">
        <v>4</v>
      </c>
      <c r="D78" s="101" t="s">
        <v>365</v>
      </c>
      <c r="E78" s="80" t="s">
        <v>368</v>
      </c>
      <c r="F78" s="81" t="s">
        <v>355</v>
      </c>
      <c r="G78" s="79" t="s">
        <v>356</v>
      </c>
      <c r="H78" s="79" t="s">
        <v>329</v>
      </c>
    </row>
    <row r="79" spans="2:16" x14ac:dyDescent="0.25">
      <c r="B79" s="7">
        <v>1</v>
      </c>
      <c r="C79" s="2" t="s">
        <v>12</v>
      </c>
      <c r="D79" s="102">
        <v>3</v>
      </c>
      <c r="E79" s="85">
        <f>'Sklady Rekapitulace '!$C$48</f>
        <v>0</v>
      </c>
      <c r="F79" s="26">
        <f>D79*E79</f>
        <v>0</v>
      </c>
      <c r="G79" s="2">
        <f>IF(B79&lt;5,TRUNC(4/B79),1)</f>
        <v>4</v>
      </c>
      <c r="H79" s="26">
        <f t="shared" ref="H79:H91" si="8">F79*G79</f>
        <v>0</v>
      </c>
    </row>
    <row r="80" spans="2:16" x14ac:dyDescent="0.25">
      <c r="B80" s="7">
        <v>1</v>
      </c>
      <c r="C80" s="2" t="s">
        <v>225</v>
      </c>
      <c r="D80" s="67">
        <v>6</v>
      </c>
      <c r="E80" s="85">
        <f>'Sklady Rekapitulace '!$C$49</f>
        <v>0</v>
      </c>
      <c r="F80" s="26">
        <f t="shared" ref="F80:F91" si="9">D80*E80</f>
        <v>0</v>
      </c>
      <c r="G80" s="2">
        <f t="shared" ref="G80:G91" si="10">IF(B80&lt;5,TRUNC(4/B80),1)</f>
        <v>4</v>
      </c>
      <c r="H80" s="26">
        <f t="shared" si="8"/>
        <v>0</v>
      </c>
    </row>
    <row r="81" spans="2:8" x14ac:dyDescent="0.25">
      <c r="B81" s="7">
        <v>0.5</v>
      </c>
      <c r="C81" s="2" t="s">
        <v>290</v>
      </c>
      <c r="D81" s="67">
        <v>2</v>
      </c>
      <c r="E81" s="85">
        <f>'Sklady Rekapitulace '!$C$50</f>
        <v>0</v>
      </c>
      <c r="F81" s="26">
        <f t="shared" si="9"/>
        <v>0</v>
      </c>
      <c r="G81" s="2">
        <f t="shared" si="10"/>
        <v>8</v>
      </c>
      <c r="H81" s="26">
        <f t="shared" si="8"/>
        <v>0</v>
      </c>
    </row>
    <row r="82" spans="2:8" x14ac:dyDescent="0.25">
      <c r="B82" s="7">
        <v>0.25</v>
      </c>
      <c r="C82" s="2" t="s">
        <v>297</v>
      </c>
      <c r="D82" s="67">
        <v>21</v>
      </c>
      <c r="E82" s="85">
        <f>'Sklady Rekapitulace '!$C$51</f>
        <v>0</v>
      </c>
      <c r="F82" s="26">
        <f t="shared" si="9"/>
        <v>0</v>
      </c>
      <c r="G82" s="2">
        <f t="shared" si="10"/>
        <v>16</v>
      </c>
      <c r="H82" s="26">
        <f t="shared" si="8"/>
        <v>0</v>
      </c>
    </row>
    <row r="83" spans="2:8" x14ac:dyDescent="0.25">
      <c r="B83" s="7">
        <v>0.5</v>
      </c>
      <c r="C83" s="2" t="s">
        <v>297</v>
      </c>
      <c r="D83" s="67">
        <v>15</v>
      </c>
      <c r="E83" s="85">
        <f>'Sklady Rekapitulace '!$C$52</f>
        <v>0</v>
      </c>
      <c r="F83" s="26">
        <f t="shared" si="9"/>
        <v>0</v>
      </c>
      <c r="G83" s="2">
        <f t="shared" si="10"/>
        <v>8</v>
      </c>
      <c r="H83" s="26">
        <f t="shared" si="8"/>
        <v>0</v>
      </c>
    </row>
    <row r="84" spans="2:8" x14ac:dyDescent="0.25">
      <c r="B84" s="7">
        <v>1</v>
      </c>
      <c r="C84" s="2" t="s">
        <v>297</v>
      </c>
      <c r="D84" s="67">
        <v>72</v>
      </c>
      <c r="E84" s="85">
        <f>'Sklady Rekapitulace '!$C$53</f>
        <v>0</v>
      </c>
      <c r="F84" s="26">
        <f t="shared" si="9"/>
        <v>0</v>
      </c>
      <c r="G84" s="2">
        <f t="shared" si="10"/>
        <v>4</v>
      </c>
      <c r="H84" s="26">
        <f t="shared" si="8"/>
        <v>0</v>
      </c>
    </row>
    <row r="85" spans="2:8" x14ac:dyDescent="0.25">
      <c r="B85" s="7">
        <v>2</v>
      </c>
      <c r="C85" s="2" t="s">
        <v>297</v>
      </c>
      <c r="D85" s="67">
        <v>267</v>
      </c>
      <c r="E85" s="85">
        <f>'Sklady Rekapitulace '!$C$54</f>
        <v>0</v>
      </c>
      <c r="F85" s="26">
        <f t="shared" si="9"/>
        <v>0</v>
      </c>
      <c r="G85" s="2">
        <f t="shared" si="10"/>
        <v>2</v>
      </c>
      <c r="H85" s="26">
        <f t="shared" si="8"/>
        <v>0</v>
      </c>
    </row>
    <row r="86" spans="2:8" x14ac:dyDescent="0.25">
      <c r="B86" s="7">
        <v>0.5</v>
      </c>
      <c r="C86" s="2" t="s">
        <v>298</v>
      </c>
      <c r="D86" s="67">
        <v>9</v>
      </c>
      <c r="E86" s="85">
        <f>'Sklady Rekapitulace '!$C$55</f>
        <v>0</v>
      </c>
      <c r="F86" s="26">
        <f t="shared" si="9"/>
        <v>0</v>
      </c>
      <c r="G86" s="2">
        <f t="shared" si="10"/>
        <v>8</v>
      </c>
      <c r="H86" s="26">
        <f t="shared" si="8"/>
        <v>0</v>
      </c>
    </row>
    <row r="87" spans="2:8" x14ac:dyDescent="0.25">
      <c r="B87" s="7">
        <v>1</v>
      </c>
      <c r="C87" s="2" t="s">
        <v>298</v>
      </c>
      <c r="D87" s="67">
        <v>13</v>
      </c>
      <c r="E87" s="85">
        <f>'Sklady Rekapitulace '!$C$56</f>
        <v>0</v>
      </c>
      <c r="F87" s="26">
        <f t="shared" si="9"/>
        <v>0</v>
      </c>
      <c r="G87" s="2">
        <f t="shared" si="10"/>
        <v>4</v>
      </c>
      <c r="H87" s="26">
        <f t="shared" si="8"/>
        <v>0</v>
      </c>
    </row>
    <row r="88" spans="2:8" x14ac:dyDescent="0.25">
      <c r="B88" s="7">
        <v>2</v>
      </c>
      <c r="C88" s="2" t="s">
        <v>298</v>
      </c>
      <c r="D88" s="67">
        <v>71</v>
      </c>
      <c r="E88" s="85">
        <f>'Sklady Rekapitulace '!$C$57</f>
        <v>0</v>
      </c>
      <c r="F88" s="26">
        <f t="shared" si="9"/>
        <v>0</v>
      </c>
      <c r="G88" s="2">
        <f t="shared" si="10"/>
        <v>2</v>
      </c>
      <c r="H88" s="26">
        <f t="shared" si="8"/>
        <v>0</v>
      </c>
    </row>
    <row r="89" spans="2:8" x14ac:dyDescent="0.25">
      <c r="B89" s="7">
        <v>0.5</v>
      </c>
      <c r="C89" s="2" t="s">
        <v>299</v>
      </c>
      <c r="D89" s="67">
        <v>3</v>
      </c>
      <c r="E89" s="85">
        <f>'Sklady Rekapitulace '!$C$58</f>
        <v>0</v>
      </c>
      <c r="F89" s="26">
        <f t="shared" si="9"/>
        <v>0</v>
      </c>
      <c r="G89" s="2">
        <f t="shared" si="10"/>
        <v>8</v>
      </c>
      <c r="H89" s="26">
        <f t="shared" si="8"/>
        <v>0</v>
      </c>
    </row>
    <row r="90" spans="2:8" x14ac:dyDescent="0.25">
      <c r="B90" s="7">
        <v>1</v>
      </c>
      <c r="C90" s="2" t="s">
        <v>299</v>
      </c>
      <c r="D90" s="67">
        <v>0</v>
      </c>
      <c r="E90" s="85">
        <f>'Sklady Rekapitulace '!$C$59</f>
        <v>0</v>
      </c>
      <c r="F90" s="26">
        <f t="shared" si="9"/>
        <v>0</v>
      </c>
      <c r="G90" s="2">
        <f t="shared" si="10"/>
        <v>4</v>
      </c>
      <c r="H90" s="26">
        <f t="shared" si="8"/>
        <v>0</v>
      </c>
    </row>
    <row r="91" spans="2:8" x14ac:dyDescent="0.25">
      <c r="B91" s="7">
        <v>2</v>
      </c>
      <c r="C91" s="2" t="s">
        <v>299</v>
      </c>
      <c r="D91" s="67">
        <v>28</v>
      </c>
      <c r="E91" s="85">
        <f>'Sklady Rekapitulace '!$C$60</f>
        <v>0</v>
      </c>
      <c r="F91" s="26">
        <f t="shared" si="9"/>
        <v>0</v>
      </c>
      <c r="G91" s="2">
        <f t="shared" si="10"/>
        <v>2</v>
      </c>
      <c r="H91" s="26">
        <f t="shared" si="8"/>
        <v>0</v>
      </c>
    </row>
    <row r="92" spans="2:8" x14ac:dyDescent="0.25">
      <c r="B92" s="5"/>
      <c r="C92" s="6" t="s">
        <v>13</v>
      </c>
      <c r="D92" s="6"/>
      <c r="E92" s="6"/>
      <c r="F92" s="27">
        <f>SUM(F79:F91)</f>
        <v>0</v>
      </c>
      <c r="G92" s="6"/>
      <c r="H92" s="27">
        <f>SUM(H79:H91)</f>
        <v>0</v>
      </c>
    </row>
  </sheetData>
  <sheetProtection algorithmName="SHA-512" hashValue="uReYz3F0P3hzHXDp8HmNiFDCml2bsJhYamCa3ubznNfTlOKhpxNLCJiwBg0IK9jywD0DOCEkCY3bq2OH9N1Lrw==" saltValue="Pr3PotW9ZD8qOZZ7NH82dA==" spinCount="100000" sheet="1" objects="1" scenarios="1" selectLockedCells="1" selectUnlockedCells="1"/>
  <autoFilter ref="B45:P75" xr:uid="{06E2E6F6-580C-4844-94D4-2EAEB95F257F}"/>
  <pageMargins left="0.7" right="0.7" top="0.78740157499999996" bottom="0.78740157499999996" header="0.3" footer="0.3"/>
  <pageSetup paperSize="9" scale="8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32"/>
  <sheetViews>
    <sheetView zoomScaleNormal="100" workbookViewId="0">
      <pane ySplit="4" topLeftCell="A5" activePane="bottomLeft" state="frozen"/>
      <selection activeCell="N257" sqref="N257"/>
      <selection pane="bottomLeft" activeCell="A2" sqref="A2"/>
    </sheetView>
  </sheetViews>
  <sheetFormatPr defaultColWidth="8.85546875" defaultRowHeight="12.75" x14ac:dyDescent="0.2"/>
  <cols>
    <col min="1" max="1" width="3.7109375" style="16" customWidth="1"/>
    <col min="2" max="2" width="9" style="32" customWidth="1"/>
    <col min="3" max="3" width="40.42578125" style="18" customWidth="1"/>
    <col min="4" max="4" width="7.28515625" style="19" customWidth="1"/>
    <col min="5" max="5" width="14" style="42" customWidth="1"/>
    <col min="6" max="6" width="47.7109375" style="16" customWidth="1"/>
    <col min="7" max="7" width="4" style="19" customWidth="1"/>
    <col min="8" max="8" width="5.7109375" style="19" customWidth="1"/>
    <col min="9" max="9" width="9.85546875" style="97" customWidth="1"/>
    <col min="10" max="10" width="15.28515625" style="16" customWidth="1"/>
    <col min="11" max="16384" width="8.85546875" style="16"/>
  </cols>
  <sheetData>
    <row r="1" spans="1:10" ht="7.15" customHeight="1" x14ac:dyDescent="0.2"/>
    <row r="2" spans="1:10" x14ac:dyDescent="0.2">
      <c r="B2" s="33" t="s">
        <v>315</v>
      </c>
    </row>
    <row r="3" spans="1:10" ht="7.15" customHeight="1" x14ac:dyDescent="0.2"/>
    <row r="4" spans="1:10" ht="28.9" customHeight="1" x14ac:dyDescent="0.2">
      <c r="A4" s="17"/>
      <c r="B4" s="34" t="s">
        <v>10</v>
      </c>
      <c r="C4" s="17" t="s">
        <v>0</v>
      </c>
      <c r="D4" s="38" t="s">
        <v>9</v>
      </c>
      <c r="E4" s="39" t="s">
        <v>293</v>
      </c>
      <c r="F4" s="17" t="s">
        <v>4</v>
      </c>
      <c r="G4" s="40" t="s">
        <v>3</v>
      </c>
      <c r="H4" s="41" t="s">
        <v>11</v>
      </c>
      <c r="I4" s="49" t="s">
        <v>6</v>
      </c>
      <c r="J4" s="17" t="s">
        <v>7</v>
      </c>
    </row>
    <row r="5" spans="1:10" x14ac:dyDescent="0.2">
      <c r="A5" s="2"/>
      <c r="B5" s="9" t="s">
        <v>18</v>
      </c>
      <c r="C5" s="12" t="s">
        <v>5</v>
      </c>
      <c r="D5" s="4">
        <v>5</v>
      </c>
      <c r="E5" s="43">
        <v>44062</v>
      </c>
      <c r="F5" s="2" t="s">
        <v>300</v>
      </c>
      <c r="G5" s="7" t="s">
        <v>8</v>
      </c>
      <c r="H5" s="3">
        <v>1</v>
      </c>
      <c r="I5" s="98">
        <f>'Sklady Rekapitulace '!$C$24</f>
        <v>0</v>
      </c>
      <c r="J5" s="26">
        <f>H5*I5</f>
        <v>0</v>
      </c>
    </row>
    <row r="6" spans="1:10" x14ac:dyDescent="0.2">
      <c r="A6" s="2"/>
      <c r="B6" s="9"/>
      <c r="C6" s="10"/>
      <c r="D6" s="7"/>
      <c r="E6" s="44"/>
      <c r="F6" s="1" t="s">
        <v>301</v>
      </c>
      <c r="G6" s="3" t="s">
        <v>2</v>
      </c>
      <c r="H6" s="7">
        <v>11</v>
      </c>
      <c r="I6" s="99">
        <f>'Sklady Rekapitulace '!$C$25</f>
        <v>0</v>
      </c>
      <c r="J6" s="26">
        <f t="shared" ref="J6:J9" si="0">H6*I6</f>
        <v>0</v>
      </c>
    </row>
    <row r="7" spans="1:10" x14ac:dyDescent="0.2">
      <c r="A7" s="2"/>
      <c r="B7" s="9"/>
      <c r="C7" s="10"/>
      <c r="D7" s="7"/>
      <c r="E7" s="44"/>
      <c r="F7" s="2" t="s">
        <v>302</v>
      </c>
      <c r="G7" s="7" t="s">
        <v>2</v>
      </c>
      <c r="H7" s="7">
        <v>192</v>
      </c>
      <c r="I7" s="99">
        <f>'Sklady Rekapitulace '!$C$26</f>
        <v>0</v>
      </c>
      <c r="J7" s="26">
        <f t="shared" si="0"/>
        <v>0</v>
      </c>
    </row>
    <row r="8" spans="1:10" x14ac:dyDescent="0.2">
      <c r="A8" s="2"/>
      <c r="B8" s="9"/>
      <c r="C8" s="10"/>
      <c r="D8" s="7"/>
      <c r="E8" s="44"/>
      <c r="F8" s="2" t="s">
        <v>291</v>
      </c>
      <c r="G8" s="7" t="s">
        <v>2</v>
      </c>
      <c r="H8" s="7">
        <v>10</v>
      </c>
      <c r="I8" s="99">
        <f>'Sklady Rekapitulace '!$C$27</f>
        <v>0</v>
      </c>
      <c r="J8" s="26">
        <f t="shared" si="0"/>
        <v>0</v>
      </c>
    </row>
    <row r="9" spans="1:10" x14ac:dyDescent="0.2">
      <c r="A9" s="2"/>
      <c r="B9" s="9"/>
      <c r="C9" s="10"/>
      <c r="D9" s="7"/>
      <c r="E9" s="44"/>
      <c r="F9" s="2" t="s">
        <v>17</v>
      </c>
      <c r="G9" s="7" t="s">
        <v>8</v>
      </c>
      <c r="H9" s="7">
        <v>1</v>
      </c>
      <c r="I9" s="99">
        <f>'Sklady Rekapitulace '!$C$28</f>
        <v>0</v>
      </c>
      <c r="J9" s="26">
        <f t="shared" si="0"/>
        <v>0</v>
      </c>
    </row>
    <row r="10" spans="1:10" x14ac:dyDescent="0.2">
      <c r="A10" s="5"/>
      <c r="B10" s="35" t="s">
        <v>20</v>
      </c>
      <c r="C10" s="11"/>
      <c r="D10" s="8"/>
      <c r="E10" s="45"/>
      <c r="F10" s="6"/>
      <c r="G10" s="8"/>
      <c r="H10" s="8"/>
      <c r="I10" s="100"/>
      <c r="J10" s="27">
        <f>SUM(J5:J9)</f>
        <v>0</v>
      </c>
    </row>
    <row r="11" spans="1:10" x14ac:dyDescent="0.2">
      <c r="A11" s="2"/>
      <c r="B11" s="9" t="s">
        <v>1</v>
      </c>
      <c r="C11" s="12" t="s">
        <v>284</v>
      </c>
      <c r="D11" s="4">
        <v>5</v>
      </c>
      <c r="E11" s="43">
        <v>44483</v>
      </c>
      <c r="F11" s="2" t="s">
        <v>300</v>
      </c>
      <c r="G11" s="7" t="s">
        <v>8</v>
      </c>
      <c r="H11" s="3">
        <v>1</v>
      </c>
      <c r="I11" s="98">
        <f>'Sklady Rekapitulace '!$C$24</f>
        <v>0</v>
      </c>
      <c r="J11" s="26">
        <f>H11*I11</f>
        <v>0</v>
      </c>
    </row>
    <row r="12" spans="1:10" x14ac:dyDescent="0.2">
      <c r="A12" s="2"/>
      <c r="B12" s="9"/>
      <c r="C12" s="10"/>
      <c r="D12" s="7"/>
      <c r="E12" s="44"/>
      <c r="F12" s="1" t="s">
        <v>301</v>
      </c>
      <c r="G12" s="3" t="s">
        <v>2</v>
      </c>
      <c r="H12" s="7">
        <v>11</v>
      </c>
      <c r="I12" s="99">
        <f>'Sklady Rekapitulace '!$C$25</f>
        <v>0</v>
      </c>
      <c r="J12" s="26">
        <f t="shared" ref="J12:J15" si="1">H12*I12</f>
        <v>0</v>
      </c>
    </row>
    <row r="13" spans="1:10" x14ac:dyDescent="0.2">
      <c r="A13" s="2"/>
      <c r="B13" s="9"/>
      <c r="C13" s="10"/>
      <c r="D13" s="7"/>
      <c r="E13" s="44"/>
      <c r="F13" s="2" t="s">
        <v>302</v>
      </c>
      <c r="G13" s="7" t="s">
        <v>2</v>
      </c>
      <c r="H13" s="7">
        <v>101</v>
      </c>
      <c r="I13" s="99">
        <f>'Sklady Rekapitulace '!$C$26</f>
        <v>0</v>
      </c>
      <c r="J13" s="26">
        <f t="shared" si="1"/>
        <v>0</v>
      </c>
    </row>
    <row r="14" spans="1:10" x14ac:dyDescent="0.2">
      <c r="A14" s="2"/>
      <c r="B14" s="9"/>
      <c r="C14" s="10"/>
      <c r="D14" s="7"/>
      <c r="E14" s="44"/>
      <c r="F14" s="2" t="s">
        <v>291</v>
      </c>
      <c r="G14" s="7" t="s">
        <v>2</v>
      </c>
      <c r="H14" s="7">
        <v>1</v>
      </c>
      <c r="I14" s="99">
        <f>'Sklady Rekapitulace '!$C$27</f>
        <v>0</v>
      </c>
      <c r="J14" s="26">
        <f t="shared" si="1"/>
        <v>0</v>
      </c>
    </row>
    <row r="15" spans="1:10" x14ac:dyDescent="0.2">
      <c r="A15" s="2"/>
      <c r="B15" s="9"/>
      <c r="C15" s="10"/>
      <c r="D15" s="7"/>
      <c r="E15" s="44"/>
      <c r="F15" s="2" t="s">
        <v>17</v>
      </c>
      <c r="G15" s="7" t="s">
        <v>8</v>
      </c>
      <c r="H15" s="7">
        <v>1</v>
      </c>
      <c r="I15" s="99">
        <f>'Sklady Rekapitulace '!$C$28</f>
        <v>0</v>
      </c>
      <c r="J15" s="26">
        <f t="shared" si="1"/>
        <v>0</v>
      </c>
    </row>
    <row r="16" spans="1:10" x14ac:dyDescent="0.2">
      <c r="A16" s="5"/>
      <c r="C16" s="11" t="s">
        <v>20</v>
      </c>
      <c r="D16" s="8"/>
      <c r="E16" s="45"/>
      <c r="F16" s="6"/>
      <c r="G16" s="8"/>
      <c r="H16" s="8"/>
      <c r="I16" s="100"/>
      <c r="J16" s="27">
        <f>SUM(J11:J15)</f>
        <v>0</v>
      </c>
    </row>
    <row r="17" spans="1:11" x14ac:dyDescent="0.2">
      <c r="A17" s="2"/>
      <c r="B17" s="9" t="s">
        <v>1</v>
      </c>
      <c r="C17" s="12" t="s">
        <v>21</v>
      </c>
      <c r="D17" s="4">
        <v>5</v>
      </c>
      <c r="E17" s="43">
        <v>44599</v>
      </c>
      <c r="F17" s="2" t="s">
        <v>300</v>
      </c>
      <c r="G17" s="7" t="s">
        <v>8</v>
      </c>
      <c r="H17" s="3">
        <v>1</v>
      </c>
      <c r="I17" s="98">
        <f>'Sklady Rekapitulace '!$C$24</f>
        <v>0</v>
      </c>
      <c r="J17" s="26">
        <f>H17*I17</f>
        <v>0</v>
      </c>
    </row>
    <row r="18" spans="1:11" x14ac:dyDescent="0.2">
      <c r="A18" s="2"/>
      <c r="B18" s="9"/>
      <c r="C18" s="10"/>
      <c r="D18" s="7"/>
      <c r="E18" s="44"/>
      <c r="F18" s="1" t="s">
        <v>301</v>
      </c>
      <c r="G18" s="3" t="s">
        <v>2</v>
      </c>
      <c r="H18" s="7">
        <v>2</v>
      </c>
      <c r="I18" s="99">
        <f>'Sklady Rekapitulace '!$C$25</f>
        <v>0</v>
      </c>
      <c r="J18" s="26">
        <f t="shared" ref="J18:J21" si="2">H18*I18</f>
        <v>0</v>
      </c>
    </row>
    <row r="19" spans="1:11" x14ac:dyDescent="0.2">
      <c r="A19" s="2"/>
      <c r="B19" s="9"/>
      <c r="C19" s="10"/>
      <c r="D19" s="7"/>
      <c r="E19" s="44"/>
      <c r="F19" s="2" t="s">
        <v>302</v>
      </c>
      <c r="G19" s="7" t="s">
        <v>2</v>
      </c>
      <c r="H19" s="7">
        <v>14</v>
      </c>
      <c r="I19" s="99">
        <f>'Sklady Rekapitulace '!$C$26</f>
        <v>0</v>
      </c>
      <c r="J19" s="26">
        <f t="shared" si="2"/>
        <v>0</v>
      </c>
    </row>
    <row r="20" spans="1:11" x14ac:dyDescent="0.2">
      <c r="A20" s="2"/>
      <c r="B20" s="9"/>
      <c r="C20" s="10"/>
      <c r="D20" s="7"/>
      <c r="E20" s="44"/>
      <c r="F20" s="2" t="s">
        <v>291</v>
      </c>
      <c r="G20" s="7" t="s">
        <v>2</v>
      </c>
      <c r="H20" s="7">
        <v>4</v>
      </c>
      <c r="I20" s="99">
        <f>'Sklady Rekapitulace '!$C$27</f>
        <v>0</v>
      </c>
      <c r="J20" s="26">
        <f t="shared" si="2"/>
        <v>0</v>
      </c>
    </row>
    <row r="21" spans="1:11" x14ac:dyDescent="0.2">
      <c r="A21" s="2"/>
      <c r="B21" s="9"/>
      <c r="C21" s="10"/>
      <c r="D21" s="7"/>
      <c r="E21" s="44"/>
      <c r="F21" s="2" t="s">
        <v>17</v>
      </c>
      <c r="G21" s="7" t="s">
        <v>8</v>
      </c>
      <c r="H21" s="7">
        <v>1</v>
      </c>
      <c r="I21" s="99">
        <f>'Sklady Rekapitulace '!$C$28</f>
        <v>0</v>
      </c>
      <c r="J21" s="26">
        <f t="shared" si="2"/>
        <v>0</v>
      </c>
    </row>
    <row r="22" spans="1:11" x14ac:dyDescent="0.2">
      <c r="A22" s="5"/>
      <c r="C22" s="11" t="s">
        <v>20</v>
      </c>
      <c r="D22" s="8"/>
      <c r="E22" s="45"/>
      <c r="F22" s="6"/>
      <c r="G22" s="8"/>
      <c r="H22" s="8"/>
      <c r="I22" s="100"/>
      <c r="J22" s="27">
        <f>SUM(J17:J21)</f>
        <v>0</v>
      </c>
    </row>
    <row r="23" spans="1:11" x14ac:dyDescent="0.2">
      <c r="A23" s="2"/>
      <c r="B23" s="9" t="s">
        <v>22</v>
      </c>
      <c r="C23" s="12" t="s">
        <v>23</v>
      </c>
      <c r="D23" s="4">
        <v>5</v>
      </c>
      <c r="E23" s="43">
        <v>44935</v>
      </c>
      <c r="F23" s="2" t="s">
        <v>300</v>
      </c>
      <c r="G23" s="7" t="s">
        <v>8</v>
      </c>
      <c r="H23" s="3">
        <v>1</v>
      </c>
      <c r="I23" s="98">
        <f>'Sklady Rekapitulace '!$C$24</f>
        <v>0</v>
      </c>
      <c r="J23" s="26">
        <f>H23*I23</f>
        <v>0</v>
      </c>
    </row>
    <row r="24" spans="1:11" x14ac:dyDescent="0.2">
      <c r="A24" s="2"/>
      <c r="B24" s="9"/>
      <c r="C24" s="10"/>
      <c r="D24" s="7"/>
      <c r="E24" s="44"/>
      <c r="F24" s="1" t="s">
        <v>301</v>
      </c>
      <c r="G24" s="7" t="s">
        <v>2</v>
      </c>
      <c r="H24" s="7">
        <v>2</v>
      </c>
      <c r="I24" s="99">
        <f>'Sklady Rekapitulace '!$C$25</f>
        <v>0</v>
      </c>
      <c r="J24" s="26">
        <f t="shared" ref="J24:J27" si="3">H24*I24</f>
        <v>0</v>
      </c>
    </row>
    <row r="25" spans="1:11" x14ac:dyDescent="0.2">
      <c r="A25" s="2"/>
      <c r="B25" s="9"/>
      <c r="C25" s="10"/>
      <c r="D25" s="7"/>
      <c r="E25" s="44"/>
      <c r="F25" s="2" t="s">
        <v>302</v>
      </c>
      <c r="G25" s="7" t="s">
        <v>2</v>
      </c>
      <c r="H25" s="7">
        <v>7</v>
      </c>
      <c r="I25" s="99">
        <f>'Sklady Rekapitulace '!$C$26</f>
        <v>0</v>
      </c>
      <c r="J25" s="26">
        <f t="shared" si="3"/>
        <v>0</v>
      </c>
    </row>
    <row r="26" spans="1:11" x14ac:dyDescent="0.2">
      <c r="A26" s="2"/>
      <c r="B26" s="9"/>
      <c r="C26" s="10"/>
      <c r="D26" s="7"/>
      <c r="E26" s="44"/>
      <c r="F26" s="2" t="s">
        <v>291</v>
      </c>
      <c r="G26" s="7" t="s">
        <v>2</v>
      </c>
      <c r="H26" s="7">
        <v>0</v>
      </c>
      <c r="I26" s="99">
        <f>'Sklady Rekapitulace '!$C$27</f>
        <v>0</v>
      </c>
      <c r="J26" s="26">
        <f t="shared" si="3"/>
        <v>0</v>
      </c>
    </row>
    <row r="27" spans="1:11" x14ac:dyDescent="0.2">
      <c r="A27" s="2"/>
      <c r="B27" s="9"/>
      <c r="C27" s="10"/>
      <c r="D27" s="7"/>
      <c r="E27" s="44"/>
      <c r="F27" s="2" t="s">
        <v>17</v>
      </c>
      <c r="G27" s="7" t="s">
        <v>8</v>
      </c>
      <c r="H27" s="7">
        <v>1</v>
      </c>
      <c r="I27" s="99">
        <f>'Sklady Rekapitulace '!$C$28</f>
        <v>0</v>
      </c>
      <c r="J27" s="26">
        <f t="shared" si="3"/>
        <v>0</v>
      </c>
    </row>
    <row r="28" spans="1:11" x14ac:dyDescent="0.2">
      <c r="A28" s="5"/>
      <c r="C28" s="11" t="s">
        <v>20</v>
      </c>
      <c r="D28" s="8"/>
      <c r="E28" s="45"/>
      <c r="F28" s="6"/>
      <c r="G28" s="8"/>
      <c r="H28" s="8"/>
      <c r="I28" s="100"/>
      <c r="J28" s="27">
        <f>SUM(J23:J27)</f>
        <v>0</v>
      </c>
    </row>
    <row r="29" spans="1:11" x14ac:dyDescent="0.2">
      <c r="A29" s="2"/>
      <c r="B29" s="9">
        <v>101</v>
      </c>
      <c r="C29" s="12" t="s">
        <v>24</v>
      </c>
      <c r="D29" s="4">
        <v>5</v>
      </c>
      <c r="E29" s="43">
        <v>44133</v>
      </c>
      <c r="F29" s="2" t="s">
        <v>300</v>
      </c>
      <c r="G29" s="7" t="s">
        <v>8</v>
      </c>
      <c r="H29" s="3">
        <v>1</v>
      </c>
      <c r="I29" s="98">
        <f>'Sklady Rekapitulace '!$C$24</f>
        <v>0</v>
      </c>
      <c r="J29" s="26">
        <f>H29*I29</f>
        <v>0</v>
      </c>
    </row>
    <row r="30" spans="1:11" x14ac:dyDescent="0.2">
      <c r="A30" s="2"/>
      <c r="B30" s="9"/>
      <c r="C30" s="10"/>
      <c r="D30" s="7"/>
      <c r="E30" s="44"/>
      <c r="F30" s="1" t="s">
        <v>301</v>
      </c>
      <c r="G30" s="7" t="s">
        <v>2</v>
      </c>
      <c r="H30" s="7">
        <v>2</v>
      </c>
      <c r="I30" s="99">
        <f>'Sklady Rekapitulace '!$C$25</f>
        <v>0</v>
      </c>
      <c r="J30" s="26">
        <f t="shared" ref="J30:J33" si="4">H30*I30</f>
        <v>0</v>
      </c>
    </row>
    <row r="31" spans="1:11" x14ac:dyDescent="0.2">
      <c r="A31" s="2"/>
      <c r="B31" s="9"/>
      <c r="C31" s="10"/>
      <c r="D31" s="7"/>
      <c r="E31" s="44"/>
      <c r="F31" s="2" t="s">
        <v>302</v>
      </c>
      <c r="G31" s="7" t="s">
        <v>2</v>
      </c>
      <c r="H31" s="7">
        <v>18</v>
      </c>
      <c r="I31" s="99">
        <f>'Sklady Rekapitulace '!$C$26</f>
        <v>0</v>
      </c>
      <c r="J31" s="26">
        <f t="shared" si="4"/>
        <v>0</v>
      </c>
      <c r="K31" s="31"/>
    </row>
    <row r="32" spans="1:11" x14ac:dyDescent="0.2">
      <c r="A32" s="2"/>
      <c r="B32" s="9"/>
      <c r="C32" s="10"/>
      <c r="D32" s="7"/>
      <c r="E32" s="44"/>
      <c r="F32" s="2" t="s">
        <v>291</v>
      </c>
      <c r="G32" s="7" t="s">
        <v>2</v>
      </c>
      <c r="H32" s="7">
        <v>0</v>
      </c>
      <c r="I32" s="99">
        <f>'Sklady Rekapitulace '!$C$27</f>
        <v>0</v>
      </c>
      <c r="J32" s="26">
        <f t="shared" si="4"/>
        <v>0</v>
      </c>
      <c r="K32" s="31"/>
    </row>
    <row r="33" spans="1:10" x14ac:dyDescent="0.2">
      <c r="A33" s="2"/>
      <c r="B33" s="9"/>
      <c r="C33" s="10"/>
      <c r="D33" s="7"/>
      <c r="E33" s="44"/>
      <c r="F33" s="2" t="s">
        <v>17</v>
      </c>
      <c r="G33" s="7" t="s">
        <v>8</v>
      </c>
      <c r="H33" s="7">
        <v>1</v>
      </c>
      <c r="I33" s="99">
        <f>'Sklady Rekapitulace '!$C$28</f>
        <v>0</v>
      </c>
      <c r="J33" s="26">
        <f t="shared" si="4"/>
        <v>0</v>
      </c>
    </row>
    <row r="34" spans="1:10" x14ac:dyDescent="0.2">
      <c r="A34" s="5"/>
      <c r="C34" s="11" t="s">
        <v>20</v>
      </c>
      <c r="D34" s="8"/>
      <c r="E34" s="45"/>
      <c r="F34" s="6"/>
      <c r="G34" s="8"/>
      <c r="H34" s="8"/>
      <c r="I34" s="100"/>
      <c r="J34" s="27">
        <f>SUM(J29:J33)</f>
        <v>0</v>
      </c>
    </row>
    <row r="35" spans="1:10" x14ac:dyDescent="0.2">
      <c r="A35" s="2"/>
      <c r="B35" s="9" t="s">
        <v>25</v>
      </c>
      <c r="C35" s="12" t="s">
        <v>26</v>
      </c>
      <c r="D35" s="4">
        <v>5</v>
      </c>
      <c r="E35" s="43">
        <v>44519</v>
      </c>
      <c r="F35" s="2" t="s">
        <v>300</v>
      </c>
      <c r="G35" s="7" t="s">
        <v>8</v>
      </c>
      <c r="H35" s="3">
        <v>1</v>
      </c>
      <c r="I35" s="98">
        <f>'Sklady Rekapitulace '!$C$24</f>
        <v>0</v>
      </c>
      <c r="J35" s="26">
        <f>H35*I35</f>
        <v>0</v>
      </c>
    </row>
    <row r="36" spans="1:10" x14ac:dyDescent="0.2">
      <c r="A36" s="2"/>
      <c r="B36" s="9"/>
      <c r="C36" s="10"/>
      <c r="D36" s="7"/>
      <c r="E36" s="44"/>
      <c r="F36" s="1" t="s">
        <v>301</v>
      </c>
      <c r="G36" s="7" t="s">
        <v>2</v>
      </c>
      <c r="H36" s="7">
        <v>1</v>
      </c>
      <c r="I36" s="99">
        <f>'Sklady Rekapitulace '!$C$25</f>
        <v>0</v>
      </c>
      <c r="J36" s="26">
        <f t="shared" ref="J36:J39" si="5">H36*I36</f>
        <v>0</v>
      </c>
    </row>
    <row r="37" spans="1:10" x14ac:dyDescent="0.2">
      <c r="A37" s="2"/>
      <c r="B37" s="9"/>
      <c r="C37" s="10"/>
      <c r="D37" s="7"/>
      <c r="E37" s="44"/>
      <c r="F37" s="2" t="s">
        <v>302</v>
      </c>
      <c r="G37" s="7" t="s">
        <v>2</v>
      </c>
      <c r="H37" s="7">
        <v>27</v>
      </c>
      <c r="I37" s="99">
        <f>'Sklady Rekapitulace '!$C$26</f>
        <v>0</v>
      </c>
      <c r="J37" s="26">
        <f t="shared" si="5"/>
        <v>0</v>
      </c>
    </row>
    <row r="38" spans="1:10" x14ac:dyDescent="0.2">
      <c r="A38" s="2"/>
      <c r="B38" s="9"/>
      <c r="C38" s="10"/>
      <c r="D38" s="7"/>
      <c r="E38" s="44"/>
      <c r="F38" s="2" t="s">
        <v>291</v>
      </c>
      <c r="G38" s="7" t="s">
        <v>2</v>
      </c>
      <c r="H38" s="7">
        <v>0</v>
      </c>
      <c r="I38" s="99">
        <f>'Sklady Rekapitulace '!$C$27</f>
        <v>0</v>
      </c>
      <c r="J38" s="26">
        <f t="shared" si="5"/>
        <v>0</v>
      </c>
    </row>
    <row r="39" spans="1:10" x14ac:dyDescent="0.2">
      <c r="A39" s="2"/>
      <c r="B39" s="9"/>
      <c r="C39" s="10"/>
      <c r="D39" s="7"/>
      <c r="E39" s="44"/>
      <c r="F39" s="2" t="s">
        <v>17</v>
      </c>
      <c r="G39" s="7" t="s">
        <v>8</v>
      </c>
      <c r="H39" s="7">
        <v>1</v>
      </c>
      <c r="I39" s="99">
        <f>'Sklady Rekapitulace '!$C$28</f>
        <v>0</v>
      </c>
      <c r="J39" s="26">
        <f t="shared" si="5"/>
        <v>0</v>
      </c>
    </row>
    <row r="40" spans="1:10" x14ac:dyDescent="0.2">
      <c r="A40" s="5"/>
      <c r="C40" s="11" t="s">
        <v>20</v>
      </c>
      <c r="D40" s="8"/>
      <c r="E40" s="45"/>
      <c r="F40" s="6"/>
      <c r="G40" s="8"/>
      <c r="H40" s="8"/>
      <c r="I40" s="100"/>
      <c r="J40" s="27">
        <f>SUM(J35:J39)</f>
        <v>0</v>
      </c>
    </row>
    <row r="41" spans="1:10" x14ac:dyDescent="0.2">
      <c r="A41" s="2"/>
      <c r="B41" s="9">
        <v>102</v>
      </c>
      <c r="C41" s="12" t="s">
        <v>27</v>
      </c>
      <c r="D41" s="4">
        <v>5</v>
      </c>
      <c r="E41" s="43">
        <v>44599</v>
      </c>
      <c r="F41" s="2" t="s">
        <v>300</v>
      </c>
      <c r="G41" s="7" t="s">
        <v>8</v>
      </c>
      <c r="H41" s="3">
        <v>1</v>
      </c>
      <c r="I41" s="98">
        <f>'Sklady Rekapitulace '!$C$24</f>
        <v>0</v>
      </c>
      <c r="J41" s="26">
        <f>H41*I41</f>
        <v>0</v>
      </c>
    </row>
    <row r="42" spans="1:10" x14ac:dyDescent="0.2">
      <c r="A42" s="2"/>
      <c r="B42" s="9"/>
      <c r="C42" s="10"/>
      <c r="D42" s="7"/>
      <c r="E42" s="44"/>
      <c r="F42" s="1" t="s">
        <v>301</v>
      </c>
      <c r="G42" s="3" t="s">
        <v>2</v>
      </c>
      <c r="H42" s="7">
        <v>3</v>
      </c>
      <c r="I42" s="99">
        <f>'Sklady Rekapitulace '!$C$25</f>
        <v>0</v>
      </c>
      <c r="J42" s="26">
        <f t="shared" ref="J42:J45" si="6">H42*I42</f>
        <v>0</v>
      </c>
    </row>
    <row r="43" spans="1:10" x14ac:dyDescent="0.2">
      <c r="A43" s="2"/>
      <c r="B43" s="9"/>
      <c r="C43" s="10"/>
      <c r="D43" s="7"/>
      <c r="E43" s="44"/>
      <c r="F43" s="2" t="s">
        <v>302</v>
      </c>
      <c r="G43" s="7" t="s">
        <v>2</v>
      </c>
      <c r="H43" s="7">
        <v>65</v>
      </c>
      <c r="I43" s="99">
        <f>'Sklady Rekapitulace '!$C$26</f>
        <v>0</v>
      </c>
      <c r="J43" s="26">
        <f t="shared" si="6"/>
        <v>0</v>
      </c>
    </row>
    <row r="44" spans="1:10" x14ac:dyDescent="0.2">
      <c r="A44" s="2"/>
      <c r="B44" s="9"/>
      <c r="C44" s="10"/>
      <c r="D44" s="7"/>
      <c r="E44" s="44"/>
      <c r="F44" s="2" t="s">
        <v>291</v>
      </c>
      <c r="G44" s="7" t="s">
        <v>2</v>
      </c>
      <c r="H44" s="7">
        <v>2</v>
      </c>
      <c r="I44" s="99">
        <f>'Sklady Rekapitulace '!$C$27</f>
        <v>0</v>
      </c>
      <c r="J44" s="26">
        <f t="shared" si="6"/>
        <v>0</v>
      </c>
    </row>
    <row r="45" spans="1:10" x14ac:dyDescent="0.2">
      <c r="A45" s="2"/>
      <c r="B45" s="9"/>
      <c r="C45" s="10"/>
      <c r="D45" s="7"/>
      <c r="E45" s="44"/>
      <c r="F45" s="2" t="s">
        <v>17</v>
      </c>
      <c r="G45" s="7" t="s">
        <v>8</v>
      </c>
      <c r="H45" s="7">
        <v>1</v>
      </c>
      <c r="I45" s="99">
        <f>'Sklady Rekapitulace '!$C$28</f>
        <v>0</v>
      </c>
      <c r="J45" s="26">
        <f t="shared" si="6"/>
        <v>0</v>
      </c>
    </row>
    <row r="46" spans="1:10" x14ac:dyDescent="0.2">
      <c r="A46" s="5"/>
      <c r="C46" s="11" t="s">
        <v>20</v>
      </c>
      <c r="D46" s="8"/>
      <c r="E46" s="45"/>
      <c r="F46" s="6"/>
      <c r="G46" s="8"/>
      <c r="H46" s="8"/>
      <c r="I46" s="100"/>
      <c r="J46" s="27">
        <f>SUM(J41:J45)</f>
        <v>0</v>
      </c>
    </row>
    <row r="47" spans="1:10" x14ac:dyDescent="0.2">
      <c r="A47" s="2"/>
      <c r="B47" s="9" t="s">
        <v>28</v>
      </c>
      <c r="C47" s="12" t="s">
        <v>29</v>
      </c>
      <c r="D47" s="4">
        <v>5</v>
      </c>
      <c r="E47" s="43">
        <v>44599</v>
      </c>
      <c r="F47" s="2" t="s">
        <v>300</v>
      </c>
      <c r="G47" s="7" t="s">
        <v>8</v>
      </c>
      <c r="H47" s="3">
        <v>1</v>
      </c>
      <c r="I47" s="98">
        <f>'Sklady Rekapitulace '!$C$24</f>
        <v>0</v>
      </c>
      <c r="J47" s="26">
        <f>H47*I47</f>
        <v>0</v>
      </c>
    </row>
    <row r="48" spans="1:10" x14ac:dyDescent="0.2">
      <c r="A48" s="2"/>
      <c r="B48" s="9"/>
      <c r="C48" s="10"/>
      <c r="D48" s="7"/>
      <c r="E48" s="44"/>
      <c r="F48" s="1" t="s">
        <v>301</v>
      </c>
      <c r="G48" s="3" t="s">
        <v>2</v>
      </c>
      <c r="H48" s="7">
        <v>1</v>
      </c>
      <c r="I48" s="99">
        <f>'Sklady Rekapitulace '!$C$25</f>
        <v>0</v>
      </c>
      <c r="J48" s="26">
        <f t="shared" ref="J48:J51" si="7">H48*I48</f>
        <v>0</v>
      </c>
    </row>
    <row r="49" spans="1:10" x14ac:dyDescent="0.2">
      <c r="A49" s="2"/>
      <c r="B49" s="9"/>
      <c r="C49" s="10"/>
      <c r="D49" s="7"/>
      <c r="E49" s="44"/>
      <c r="F49" s="2" t="s">
        <v>302</v>
      </c>
      <c r="G49" s="7" t="s">
        <v>2</v>
      </c>
      <c r="H49" s="7">
        <v>2</v>
      </c>
      <c r="I49" s="99">
        <f>'Sklady Rekapitulace '!$C$26</f>
        <v>0</v>
      </c>
      <c r="J49" s="26">
        <f t="shared" si="7"/>
        <v>0</v>
      </c>
    </row>
    <row r="50" spans="1:10" x14ac:dyDescent="0.2">
      <c r="A50" s="2"/>
      <c r="B50" s="9"/>
      <c r="C50" s="10"/>
      <c r="D50" s="7"/>
      <c r="E50" s="44"/>
      <c r="F50" s="2" t="s">
        <v>291</v>
      </c>
      <c r="G50" s="7" t="s">
        <v>2</v>
      </c>
      <c r="H50" s="7">
        <v>0</v>
      </c>
      <c r="I50" s="99">
        <f>'Sklady Rekapitulace '!$C$27</f>
        <v>0</v>
      </c>
      <c r="J50" s="26">
        <f t="shared" si="7"/>
        <v>0</v>
      </c>
    </row>
    <row r="51" spans="1:10" x14ac:dyDescent="0.2">
      <c r="A51" s="2"/>
      <c r="B51" s="9"/>
      <c r="C51" s="10"/>
      <c r="D51" s="7"/>
      <c r="E51" s="44"/>
      <c r="F51" s="2" t="s">
        <v>17</v>
      </c>
      <c r="G51" s="7" t="s">
        <v>8</v>
      </c>
      <c r="H51" s="7">
        <v>1</v>
      </c>
      <c r="I51" s="99">
        <f>'Sklady Rekapitulace '!$C$28</f>
        <v>0</v>
      </c>
      <c r="J51" s="26">
        <f t="shared" si="7"/>
        <v>0</v>
      </c>
    </row>
    <row r="52" spans="1:10" x14ac:dyDescent="0.2">
      <c r="A52" s="5"/>
      <c r="C52" s="11" t="s">
        <v>20</v>
      </c>
      <c r="D52" s="8"/>
      <c r="E52" s="45"/>
      <c r="F52" s="6"/>
      <c r="G52" s="8"/>
      <c r="H52" s="8"/>
      <c r="I52" s="100"/>
      <c r="J52" s="27">
        <f>SUM(J47:J51)</f>
        <v>0</v>
      </c>
    </row>
    <row r="53" spans="1:10" x14ac:dyDescent="0.2">
      <c r="A53" s="2"/>
      <c r="B53" s="9" t="s">
        <v>32</v>
      </c>
      <c r="C53" s="12" t="s">
        <v>33</v>
      </c>
      <c r="D53" s="4">
        <v>5</v>
      </c>
      <c r="E53" s="43">
        <v>44519</v>
      </c>
      <c r="F53" s="2" t="s">
        <v>300</v>
      </c>
      <c r="G53" s="7" t="s">
        <v>8</v>
      </c>
      <c r="H53" s="3">
        <v>1</v>
      </c>
      <c r="I53" s="98">
        <f>'Sklady Rekapitulace '!$C$24</f>
        <v>0</v>
      </c>
      <c r="J53" s="26">
        <f>H53*I53</f>
        <v>0</v>
      </c>
    </row>
    <row r="54" spans="1:10" x14ac:dyDescent="0.2">
      <c r="A54" s="2"/>
      <c r="B54" s="9"/>
      <c r="C54" s="10"/>
      <c r="D54" s="7"/>
      <c r="E54" s="44"/>
      <c r="F54" s="1" t="s">
        <v>301</v>
      </c>
      <c r="G54" s="3" t="s">
        <v>2</v>
      </c>
      <c r="H54" s="7">
        <v>6</v>
      </c>
      <c r="I54" s="99">
        <f>'Sklady Rekapitulace '!$C$25</f>
        <v>0</v>
      </c>
      <c r="J54" s="26">
        <f t="shared" ref="J54:J57" si="8">H54*I54</f>
        <v>0</v>
      </c>
    </row>
    <row r="55" spans="1:10" x14ac:dyDescent="0.2">
      <c r="A55" s="2"/>
      <c r="B55" s="9"/>
      <c r="C55" s="10"/>
      <c r="D55" s="7"/>
      <c r="E55" s="44"/>
      <c r="F55" s="2" t="s">
        <v>302</v>
      </c>
      <c r="G55" s="7" t="s">
        <v>2</v>
      </c>
      <c r="H55" s="7">
        <v>55</v>
      </c>
      <c r="I55" s="99">
        <f>'Sklady Rekapitulace '!$C$26</f>
        <v>0</v>
      </c>
      <c r="J55" s="26">
        <f t="shared" si="8"/>
        <v>0</v>
      </c>
    </row>
    <row r="56" spans="1:10" x14ac:dyDescent="0.2">
      <c r="A56" s="2"/>
      <c r="B56" s="9"/>
      <c r="C56" s="10"/>
      <c r="D56" s="7"/>
      <c r="E56" s="44"/>
      <c r="F56" s="2" t="s">
        <v>291</v>
      </c>
      <c r="G56" s="7" t="s">
        <v>2</v>
      </c>
      <c r="H56" s="7">
        <v>6</v>
      </c>
      <c r="I56" s="99">
        <f>'Sklady Rekapitulace '!$C$27</f>
        <v>0</v>
      </c>
      <c r="J56" s="26">
        <f t="shared" si="8"/>
        <v>0</v>
      </c>
    </row>
    <row r="57" spans="1:10" x14ac:dyDescent="0.2">
      <c r="A57" s="2"/>
      <c r="B57" s="9"/>
      <c r="C57" s="10"/>
      <c r="D57" s="7"/>
      <c r="E57" s="44"/>
      <c r="F57" s="2" t="s">
        <v>17</v>
      </c>
      <c r="G57" s="7" t="s">
        <v>8</v>
      </c>
      <c r="H57" s="7">
        <v>1</v>
      </c>
      <c r="I57" s="99">
        <f>'Sklady Rekapitulace '!$C$28</f>
        <v>0</v>
      </c>
      <c r="J57" s="26">
        <f t="shared" si="8"/>
        <v>0</v>
      </c>
    </row>
    <row r="58" spans="1:10" x14ac:dyDescent="0.2">
      <c r="A58" s="5"/>
      <c r="C58" s="11" t="s">
        <v>20</v>
      </c>
      <c r="D58" s="8"/>
      <c r="E58" s="45"/>
      <c r="F58" s="6"/>
      <c r="G58" s="8"/>
      <c r="H58" s="8"/>
      <c r="I58" s="100"/>
      <c r="J58" s="27">
        <f>SUM(J53:J57)</f>
        <v>0</v>
      </c>
    </row>
    <row r="59" spans="1:10" x14ac:dyDescent="0.2">
      <c r="A59" s="2"/>
      <c r="B59" s="9" t="s">
        <v>34</v>
      </c>
      <c r="C59" s="12" t="s">
        <v>27</v>
      </c>
      <c r="D59" s="4">
        <v>5</v>
      </c>
      <c r="E59" s="43">
        <v>44062</v>
      </c>
      <c r="F59" s="2" t="s">
        <v>300</v>
      </c>
      <c r="G59" s="7" t="s">
        <v>8</v>
      </c>
      <c r="H59" s="3">
        <v>1</v>
      </c>
      <c r="I59" s="98">
        <f>'Sklady Rekapitulace '!$C$24</f>
        <v>0</v>
      </c>
      <c r="J59" s="26">
        <f>H59*I59</f>
        <v>0</v>
      </c>
    </row>
    <row r="60" spans="1:10" x14ac:dyDescent="0.2">
      <c r="A60" s="2"/>
      <c r="B60" s="9"/>
      <c r="C60" s="12" t="s">
        <v>29</v>
      </c>
      <c r="D60" s="7"/>
      <c r="E60" s="44"/>
      <c r="F60" s="1" t="s">
        <v>301</v>
      </c>
      <c r="G60" s="7" t="s">
        <v>2</v>
      </c>
      <c r="H60" s="7">
        <v>4</v>
      </c>
      <c r="I60" s="99">
        <f>'Sklady Rekapitulace '!$C$25</f>
        <v>0</v>
      </c>
      <c r="J60" s="26">
        <f t="shared" ref="J60:J63" si="9">H60*I60</f>
        <v>0</v>
      </c>
    </row>
    <row r="61" spans="1:10" x14ac:dyDescent="0.2">
      <c r="A61" s="2"/>
      <c r="B61" s="9"/>
      <c r="C61" s="10"/>
      <c r="D61" s="7"/>
      <c r="E61" s="44"/>
      <c r="F61" s="2" t="s">
        <v>302</v>
      </c>
      <c r="G61" s="7" t="s">
        <v>2</v>
      </c>
      <c r="H61" s="7">
        <v>33</v>
      </c>
      <c r="I61" s="99">
        <f>'Sklady Rekapitulace '!$C$26</f>
        <v>0</v>
      </c>
      <c r="J61" s="26">
        <f t="shared" si="9"/>
        <v>0</v>
      </c>
    </row>
    <row r="62" spans="1:10" x14ac:dyDescent="0.2">
      <c r="A62" s="2"/>
      <c r="B62" s="9"/>
      <c r="C62" s="10"/>
      <c r="D62" s="7"/>
      <c r="E62" s="44"/>
      <c r="F62" s="2" t="s">
        <v>291</v>
      </c>
      <c r="G62" s="7" t="s">
        <v>2</v>
      </c>
      <c r="H62" s="7">
        <v>4</v>
      </c>
      <c r="I62" s="99">
        <f>'Sklady Rekapitulace '!$C$27</f>
        <v>0</v>
      </c>
      <c r="J62" s="26">
        <f t="shared" si="9"/>
        <v>0</v>
      </c>
    </row>
    <row r="63" spans="1:10" x14ac:dyDescent="0.2">
      <c r="A63" s="2"/>
      <c r="B63" s="9"/>
      <c r="C63" s="10"/>
      <c r="D63" s="7"/>
      <c r="E63" s="44"/>
      <c r="F63" s="2" t="s">
        <v>17</v>
      </c>
      <c r="G63" s="7" t="s">
        <v>8</v>
      </c>
      <c r="H63" s="7">
        <v>1</v>
      </c>
      <c r="I63" s="99">
        <f>'Sklady Rekapitulace '!$C$28</f>
        <v>0</v>
      </c>
      <c r="J63" s="26">
        <f t="shared" si="9"/>
        <v>0</v>
      </c>
    </row>
    <row r="64" spans="1:10" x14ac:dyDescent="0.2">
      <c r="A64" s="5"/>
      <c r="C64" s="11" t="s">
        <v>20</v>
      </c>
      <c r="D64" s="8"/>
      <c r="E64" s="45"/>
      <c r="F64" s="6"/>
      <c r="G64" s="8"/>
      <c r="H64" s="8"/>
      <c r="I64" s="100"/>
      <c r="J64" s="27">
        <f>SUM(J59:J63)</f>
        <v>0</v>
      </c>
    </row>
    <row r="65" spans="1:10" x14ac:dyDescent="0.2">
      <c r="A65" s="2"/>
      <c r="B65" s="9" t="s">
        <v>35</v>
      </c>
      <c r="C65" s="12" t="s">
        <v>36</v>
      </c>
      <c r="D65" s="4">
        <v>5</v>
      </c>
      <c r="E65" s="43">
        <v>44266</v>
      </c>
      <c r="F65" s="2" t="s">
        <v>300</v>
      </c>
      <c r="G65" s="7" t="s">
        <v>8</v>
      </c>
      <c r="H65" s="3">
        <v>1</v>
      </c>
      <c r="I65" s="98">
        <f>'Sklady Rekapitulace '!$C$24</f>
        <v>0</v>
      </c>
      <c r="J65" s="26">
        <f>H65*I65</f>
        <v>0</v>
      </c>
    </row>
    <row r="66" spans="1:10" x14ac:dyDescent="0.2">
      <c r="A66" s="2"/>
      <c r="B66" s="9"/>
      <c r="C66" s="10"/>
      <c r="D66" s="7"/>
      <c r="E66" s="44"/>
      <c r="F66" s="1" t="s">
        <v>301</v>
      </c>
      <c r="G66" s="7" t="s">
        <v>2</v>
      </c>
      <c r="H66" s="7">
        <v>3</v>
      </c>
      <c r="I66" s="99">
        <f>'Sklady Rekapitulace '!$C$25</f>
        <v>0</v>
      </c>
      <c r="J66" s="26">
        <f>H66*I66</f>
        <v>0</v>
      </c>
    </row>
    <row r="67" spans="1:10" x14ac:dyDescent="0.2">
      <c r="A67" s="2"/>
      <c r="B67" s="9"/>
      <c r="C67" s="10"/>
      <c r="D67" s="7"/>
      <c r="E67" s="44"/>
      <c r="F67" s="2" t="s">
        <v>302</v>
      </c>
      <c r="G67" s="7" t="s">
        <v>2</v>
      </c>
      <c r="H67" s="7">
        <v>12</v>
      </c>
      <c r="I67" s="99">
        <f>'Sklady Rekapitulace '!$C$26</f>
        <v>0</v>
      </c>
      <c r="J67" s="26">
        <f>H67*I67</f>
        <v>0</v>
      </c>
    </row>
    <row r="68" spans="1:10" x14ac:dyDescent="0.2">
      <c r="A68" s="2"/>
      <c r="B68" s="9"/>
      <c r="C68" s="10"/>
      <c r="D68" s="7"/>
      <c r="E68" s="44"/>
      <c r="F68" s="2" t="s">
        <v>291</v>
      </c>
      <c r="G68" s="7" t="s">
        <v>2</v>
      </c>
      <c r="H68" s="7">
        <v>0</v>
      </c>
      <c r="I68" s="99">
        <f>'Sklady Rekapitulace '!$C$27</f>
        <v>0</v>
      </c>
      <c r="J68" s="26">
        <f>H68*I68</f>
        <v>0</v>
      </c>
    </row>
    <row r="69" spans="1:10" x14ac:dyDescent="0.2">
      <c r="A69" s="2"/>
      <c r="B69" s="9"/>
      <c r="C69" s="10"/>
      <c r="D69" s="7"/>
      <c r="E69" s="44"/>
      <c r="F69" s="2" t="s">
        <v>17</v>
      </c>
      <c r="G69" s="7" t="s">
        <v>8</v>
      </c>
      <c r="H69" s="7">
        <v>1</v>
      </c>
      <c r="I69" s="99">
        <f>'Sklady Rekapitulace '!$C$28</f>
        <v>0</v>
      </c>
      <c r="J69" s="26">
        <f>H69*I69</f>
        <v>0</v>
      </c>
    </row>
    <row r="70" spans="1:10" x14ac:dyDescent="0.2">
      <c r="A70" s="5"/>
      <c r="C70" s="11" t="s">
        <v>20</v>
      </c>
      <c r="D70" s="8"/>
      <c r="E70" s="45"/>
      <c r="F70" s="6"/>
      <c r="G70" s="8"/>
      <c r="H70" s="8"/>
      <c r="I70" s="100"/>
      <c r="J70" s="27">
        <f>SUM(J65:J69)</f>
        <v>0</v>
      </c>
    </row>
    <row r="71" spans="1:10" x14ac:dyDescent="0.2">
      <c r="A71" s="2"/>
      <c r="B71" s="9" t="s">
        <v>37</v>
      </c>
      <c r="C71" s="12" t="s">
        <v>38</v>
      </c>
      <c r="D71" s="4">
        <v>5</v>
      </c>
      <c r="E71" s="43">
        <v>44133</v>
      </c>
      <c r="F71" s="2" t="s">
        <v>300</v>
      </c>
      <c r="G71" s="7" t="s">
        <v>8</v>
      </c>
      <c r="H71" s="3">
        <v>1</v>
      </c>
      <c r="I71" s="98">
        <f>'Sklady Rekapitulace '!$C$24</f>
        <v>0</v>
      </c>
      <c r="J71" s="26">
        <f>H71*I71</f>
        <v>0</v>
      </c>
    </row>
    <row r="72" spans="1:10" x14ac:dyDescent="0.2">
      <c r="A72" s="2"/>
      <c r="B72" s="9"/>
      <c r="C72" s="10" t="s">
        <v>39</v>
      </c>
      <c r="D72" s="7"/>
      <c r="E72" s="44"/>
      <c r="F72" s="1" t="s">
        <v>301</v>
      </c>
      <c r="G72" s="3" t="s">
        <v>2</v>
      </c>
      <c r="H72" s="7">
        <v>2</v>
      </c>
      <c r="I72" s="99">
        <f>'Sklady Rekapitulace '!$C$25</f>
        <v>0</v>
      </c>
      <c r="J72" s="26">
        <f>H72*I72</f>
        <v>0</v>
      </c>
    </row>
    <row r="73" spans="1:10" x14ac:dyDescent="0.2">
      <c r="A73" s="2"/>
      <c r="B73" s="9"/>
      <c r="C73" s="10"/>
      <c r="D73" s="7"/>
      <c r="E73" s="44"/>
      <c r="F73" s="2" t="s">
        <v>302</v>
      </c>
      <c r="G73" s="7" t="s">
        <v>2</v>
      </c>
      <c r="H73" s="7">
        <v>5</v>
      </c>
      <c r="I73" s="99">
        <f>'Sklady Rekapitulace '!$C$26</f>
        <v>0</v>
      </c>
      <c r="J73" s="26">
        <f>H73*I73</f>
        <v>0</v>
      </c>
    </row>
    <row r="74" spans="1:10" x14ac:dyDescent="0.2">
      <c r="A74" s="2"/>
      <c r="B74" s="9"/>
      <c r="C74" s="10"/>
      <c r="D74" s="7"/>
      <c r="E74" s="44"/>
      <c r="F74" s="2" t="s">
        <v>291</v>
      </c>
      <c r="G74" s="7" t="s">
        <v>2</v>
      </c>
      <c r="H74" s="7">
        <v>0</v>
      </c>
      <c r="I74" s="99">
        <f>'Sklady Rekapitulace '!$C$27</f>
        <v>0</v>
      </c>
      <c r="J74" s="26">
        <f>H74*I74</f>
        <v>0</v>
      </c>
    </row>
    <row r="75" spans="1:10" x14ac:dyDescent="0.2">
      <c r="A75" s="2"/>
      <c r="B75" s="9"/>
      <c r="C75" s="10"/>
      <c r="D75" s="7"/>
      <c r="E75" s="44"/>
      <c r="F75" s="2" t="s">
        <v>17</v>
      </c>
      <c r="G75" s="7" t="s">
        <v>8</v>
      </c>
      <c r="H75" s="7">
        <v>1</v>
      </c>
      <c r="I75" s="99">
        <f>'Sklady Rekapitulace '!$C$28</f>
        <v>0</v>
      </c>
      <c r="J75" s="26">
        <f>H75*I75</f>
        <v>0</v>
      </c>
    </row>
    <row r="76" spans="1:10" x14ac:dyDescent="0.2">
      <c r="A76" s="5"/>
      <c r="C76" s="11" t="s">
        <v>20</v>
      </c>
      <c r="D76" s="8"/>
      <c r="E76" s="45"/>
      <c r="F76" s="6"/>
      <c r="G76" s="8"/>
      <c r="H76" s="8"/>
      <c r="I76" s="100"/>
      <c r="J76" s="27">
        <f>SUM(J71:J75)</f>
        <v>0</v>
      </c>
    </row>
    <row r="77" spans="1:10" x14ac:dyDescent="0.2">
      <c r="A77" s="2"/>
      <c r="B77" s="9" t="s">
        <v>40</v>
      </c>
      <c r="C77" s="12" t="s">
        <v>78</v>
      </c>
      <c r="D77" s="4">
        <v>5</v>
      </c>
      <c r="E77" s="43">
        <v>44266</v>
      </c>
      <c r="F77" s="2" t="s">
        <v>300</v>
      </c>
      <c r="G77" s="7" t="s">
        <v>8</v>
      </c>
      <c r="H77" s="3">
        <v>1</v>
      </c>
      <c r="I77" s="98">
        <f>'Sklady Rekapitulace '!$C$24</f>
        <v>0</v>
      </c>
      <c r="J77" s="26">
        <f>H77*I77</f>
        <v>0</v>
      </c>
    </row>
    <row r="78" spans="1:10" x14ac:dyDescent="0.2">
      <c r="A78" s="2"/>
      <c r="B78" s="9"/>
      <c r="C78" s="10"/>
      <c r="D78" s="7"/>
      <c r="E78" s="44"/>
      <c r="F78" s="1" t="s">
        <v>301</v>
      </c>
      <c r="G78" s="3" t="s">
        <v>2</v>
      </c>
      <c r="H78" s="7">
        <v>1</v>
      </c>
      <c r="I78" s="99">
        <f>'Sklady Rekapitulace '!$C$25</f>
        <v>0</v>
      </c>
      <c r="J78" s="26">
        <f t="shared" ref="J78:J81" si="10">H78*I78</f>
        <v>0</v>
      </c>
    </row>
    <row r="79" spans="1:10" x14ac:dyDescent="0.2">
      <c r="A79" s="2"/>
      <c r="B79" s="9"/>
      <c r="C79" s="10"/>
      <c r="D79" s="7"/>
      <c r="E79" s="44"/>
      <c r="F79" s="2" t="s">
        <v>302</v>
      </c>
      <c r="G79" s="7" t="s">
        <v>2</v>
      </c>
      <c r="H79" s="7">
        <v>8</v>
      </c>
      <c r="I79" s="99">
        <f>'Sklady Rekapitulace '!$C$26</f>
        <v>0</v>
      </c>
      <c r="J79" s="26">
        <f t="shared" si="10"/>
        <v>0</v>
      </c>
    </row>
    <row r="80" spans="1:10" x14ac:dyDescent="0.2">
      <c r="A80" s="2"/>
      <c r="B80" s="9"/>
      <c r="C80" s="10"/>
      <c r="D80" s="7"/>
      <c r="E80" s="44"/>
      <c r="F80" s="2" t="s">
        <v>291</v>
      </c>
      <c r="G80" s="7" t="s">
        <v>2</v>
      </c>
      <c r="H80" s="7">
        <v>1</v>
      </c>
      <c r="I80" s="99">
        <f>'Sklady Rekapitulace '!$C$27</f>
        <v>0</v>
      </c>
      <c r="J80" s="26">
        <f t="shared" si="10"/>
        <v>0</v>
      </c>
    </row>
    <row r="81" spans="1:10" x14ac:dyDescent="0.2">
      <c r="A81" s="2"/>
      <c r="B81" s="9"/>
      <c r="C81" s="10"/>
      <c r="D81" s="7"/>
      <c r="E81" s="44"/>
      <c r="F81" s="2" t="s">
        <v>17</v>
      </c>
      <c r="G81" s="7" t="s">
        <v>8</v>
      </c>
      <c r="H81" s="7">
        <v>1</v>
      </c>
      <c r="I81" s="99">
        <f>'Sklady Rekapitulace '!$C$28</f>
        <v>0</v>
      </c>
      <c r="J81" s="26">
        <f t="shared" si="10"/>
        <v>0</v>
      </c>
    </row>
    <row r="82" spans="1:10" x14ac:dyDescent="0.2">
      <c r="A82" s="5"/>
      <c r="C82" s="11" t="s">
        <v>20</v>
      </c>
      <c r="D82" s="8"/>
      <c r="E82" s="45"/>
      <c r="F82" s="6"/>
      <c r="G82" s="8"/>
      <c r="H82" s="8"/>
      <c r="I82" s="100"/>
      <c r="J82" s="27">
        <f>SUM(J77:J81)</f>
        <v>0</v>
      </c>
    </row>
    <row r="83" spans="1:10" x14ac:dyDescent="0.2">
      <c r="A83" s="2"/>
      <c r="B83" s="9" t="s">
        <v>46</v>
      </c>
      <c r="C83" s="12" t="s">
        <v>47</v>
      </c>
      <c r="D83" s="4">
        <v>5</v>
      </c>
      <c r="E83" s="43">
        <v>44935</v>
      </c>
      <c r="F83" s="2" t="s">
        <v>300</v>
      </c>
      <c r="G83" s="7" t="s">
        <v>8</v>
      </c>
      <c r="H83" s="3">
        <v>1</v>
      </c>
      <c r="I83" s="98">
        <f>'Sklady Rekapitulace '!$C$24</f>
        <v>0</v>
      </c>
      <c r="J83" s="26">
        <f>H83*I83</f>
        <v>0</v>
      </c>
    </row>
    <row r="84" spans="1:10" x14ac:dyDescent="0.2">
      <c r="A84" s="2"/>
      <c r="B84" s="9"/>
      <c r="C84" s="10"/>
      <c r="D84" s="7"/>
      <c r="E84" s="44"/>
      <c r="F84" s="1" t="s">
        <v>301</v>
      </c>
      <c r="G84" s="7" t="s">
        <v>2</v>
      </c>
      <c r="H84" s="7">
        <v>2</v>
      </c>
      <c r="I84" s="99">
        <f>'Sklady Rekapitulace '!$C$25</f>
        <v>0</v>
      </c>
      <c r="J84" s="26">
        <f t="shared" ref="J84:J87" si="11">H84*I84</f>
        <v>0</v>
      </c>
    </row>
    <row r="85" spans="1:10" x14ac:dyDescent="0.2">
      <c r="A85" s="2"/>
      <c r="B85" s="9"/>
      <c r="C85" s="10"/>
      <c r="D85" s="7"/>
      <c r="E85" s="44"/>
      <c r="F85" s="2" t="s">
        <v>302</v>
      </c>
      <c r="G85" s="7" t="s">
        <v>2</v>
      </c>
      <c r="H85" s="7">
        <v>16</v>
      </c>
      <c r="I85" s="99">
        <f>'Sklady Rekapitulace '!$C$26</f>
        <v>0</v>
      </c>
      <c r="J85" s="26">
        <f t="shared" si="11"/>
        <v>0</v>
      </c>
    </row>
    <row r="86" spans="1:10" x14ac:dyDescent="0.2">
      <c r="A86" s="2"/>
      <c r="B86" s="9"/>
      <c r="C86" s="10"/>
      <c r="D86" s="7"/>
      <c r="E86" s="44"/>
      <c r="F86" s="2" t="s">
        <v>291</v>
      </c>
      <c r="G86" s="7" t="s">
        <v>2</v>
      </c>
      <c r="H86" s="7">
        <v>5</v>
      </c>
      <c r="I86" s="99">
        <f>'Sklady Rekapitulace '!$C$27</f>
        <v>0</v>
      </c>
      <c r="J86" s="26">
        <f t="shared" si="11"/>
        <v>0</v>
      </c>
    </row>
    <row r="87" spans="1:10" x14ac:dyDescent="0.2">
      <c r="A87" s="2"/>
      <c r="B87" s="9"/>
      <c r="C87" s="10"/>
      <c r="D87" s="7"/>
      <c r="E87" s="44"/>
      <c r="F87" s="2" t="s">
        <v>17</v>
      </c>
      <c r="G87" s="7" t="s">
        <v>8</v>
      </c>
      <c r="H87" s="7">
        <v>1</v>
      </c>
      <c r="I87" s="99">
        <f>'Sklady Rekapitulace '!$C$28</f>
        <v>0</v>
      </c>
      <c r="J87" s="26">
        <f t="shared" si="11"/>
        <v>0</v>
      </c>
    </row>
    <row r="88" spans="1:10" x14ac:dyDescent="0.2">
      <c r="A88" s="5"/>
      <c r="C88" s="11" t="s">
        <v>20</v>
      </c>
      <c r="D88" s="8"/>
      <c r="E88" s="45"/>
      <c r="F88" s="6"/>
      <c r="G88" s="8"/>
      <c r="H88" s="8"/>
      <c r="I88" s="100"/>
      <c r="J88" s="27">
        <f>SUM(J83:J87)</f>
        <v>0</v>
      </c>
    </row>
    <row r="89" spans="1:10" x14ac:dyDescent="0.2">
      <c r="A89" s="2"/>
      <c r="B89" s="9" t="s">
        <v>48</v>
      </c>
      <c r="C89" s="12" t="s">
        <v>39</v>
      </c>
      <c r="D89" s="4">
        <v>5</v>
      </c>
      <c r="E89" s="43">
        <v>44935</v>
      </c>
      <c r="F89" s="2" t="s">
        <v>300</v>
      </c>
      <c r="G89" s="7" t="s">
        <v>8</v>
      </c>
      <c r="H89" s="3">
        <v>1</v>
      </c>
      <c r="I89" s="98">
        <f>'Sklady Rekapitulace '!$C$24</f>
        <v>0</v>
      </c>
      <c r="J89" s="26">
        <f>H89*I89</f>
        <v>0</v>
      </c>
    </row>
    <row r="90" spans="1:10" x14ac:dyDescent="0.2">
      <c r="A90" s="2"/>
      <c r="B90" s="9"/>
      <c r="C90" s="10"/>
      <c r="D90" s="7"/>
      <c r="E90" s="44"/>
      <c r="F90" s="1" t="s">
        <v>301</v>
      </c>
      <c r="G90" s="3" t="s">
        <v>2</v>
      </c>
      <c r="H90" s="7">
        <v>1</v>
      </c>
      <c r="I90" s="99">
        <f>'Sklady Rekapitulace '!$C$25</f>
        <v>0</v>
      </c>
      <c r="J90" s="26">
        <f t="shared" ref="J90:J93" si="12">H90*I90</f>
        <v>0</v>
      </c>
    </row>
    <row r="91" spans="1:10" x14ac:dyDescent="0.2">
      <c r="A91" s="2"/>
      <c r="B91" s="9"/>
      <c r="C91" s="10"/>
      <c r="D91" s="7"/>
      <c r="E91" s="44"/>
      <c r="F91" s="2" t="s">
        <v>302</v>
      </c>
      <c r="G91" s="7" t="s">
        <v>2</v>
      </c>
      <c r="H91" s="7">
        <v>5</v>
      </c>
      <c r="I91" s="99">
        <f>'Sklady Rekapitulace '!$C$26</f>
        <v>0</v>
      </c>
      <c r="J91" s="26">
        <f t="shared" si="12"/>
        <v>0</v>
      </c>
    </row>
    <row r="92" spans="1:10" x14ac:dyDescent="0.2">
      <c r="A92" s="2"/>
      <c r="B92" s="9"/>
      <c r="C92" s="10"/>
      <c r="D92" s="7"/>
      <c r="E92" s="44"/>
      <c r="F92" s="2" t="s">
        <v>291</v>
      </c>
      <c r="G92" s="7" t="s">
        <v>2</v>
      </c>
      <c r="H92" s="7">
        <v>0</v>
      </c>
      <c r="I92" s="99">
        <f>'Sklady Rekapitulace '!$C$27</f>
        <v>0</v>
      </c>
      <c r="J92" s="26">
        <f t="shared" si="12"/>
        <v>0</v>
      </c>
    </row>
    <row r="93" spans="1:10" x14ac:dyDescent="0.2">
      <c r="A93" s="2"/>
      <c r="B93" s="9"/>
      <c r="C93" s="10"/>
      <c r="D93" s="7"/>
      <c r="E93" s="44"/>
      <c r="F93" s="2" t="s">
        <v>17</v>
      </c>
      <c r="G93" s="7" t="s">
        <v>8</v>
      </c>
      <c r="H93" s="7">
        <v>1</v>
      </c>
      <c r="I93" s="99">
        <f>'Sklady Rekapitulace '!$C$28</f>
        <v>0</v>
      </c>
      <c r="J93" s="26">
        <f t="shared" si="12"/>
        <v>0</v>
      </c>
    </row>
    <row r="94" spans="1:10" x14ac:dyDescent="0.2">
      <c r="A94" s="5"/>
      <c r="C94" s="11" t="s">
        <v>20</v>
      </c>
      <c r="D94" s="8"/>
      <c r="E94" s="45"/>
      <c r="F94" s="6"/>
      <c r="G94" s="8"/>
      <c r="H94" s="8"/>
      <c r="I94" s="100"/>
      <c r="J94" s="27">
        <f>SUM(J89:J93)</f>
        <v>0</v>
      </c>
    </row>
    <row r="95" spans="1:10" x14ac:dyDescent="0.2">
      <c r="A95" s="2"/>
      <c r="B95" s="9" t="s">
        <v>49</v>
      </c>
      <c r="C95" s="12" t="s">
        <v>50</v>
      </c>
      <c r="D95" s="4">
        <v>5</v>
      </c>
      <c r="E95" s="43">
        <v>44935</v>
      </c>
      <c r="F95" s="2" t="s">
        <v>300</v>
      </c>
      <c r="G95" s="7" t="s">
        <v>8</v>
      </c>
      <c r="H95" s="3">
        <v>1</v>
      </c>
      <c r="I95" s="98">
        <f>'Sklady Rekapitulace '!$C$24</f>
        <v>0</v>
      </c>
      <c r="J95" s="26">
        <f>H95*I95</f>
        <v>0</v>
      </c>
    </row>
    <row r="96" spans="1:10" x14ac:dyDescent="0.2">
      <c r="A96" s="2"/>
      <c r="B96" s="9"/>
      <c r="C96" s="10"/>
      <c r="D96" s="7"/>
      <c r="E96" s="44"/>
      <c r="F96" s="1" t="s">
        <v>301</v>
      </c>
      <c r="G96" s="3" t="s">
        <v>2</v>
      </c>
      <c r="H96" s="7">
        <v>1</v>
      </c>
      <c r="I96" s="99">
        <f>'Sklady Rekapitulace '!$C$25</f>
        <v>0</v>
      </c>
      <c r="J96" s="26">
        <f t="shared" ref="J96:J99" si="13">H96*I96</f>
        <v>0</v>
      </c>
    </row>
    <row r="97" spans="1:10" x14ac:dyDescent="0.2">
      <c r="A97" s="2"/>
      <c r="B97" s="9"/>
      <c r="C97" s="10"/>
      <c r="D97" s="7"/>
      <c r="E97" s="44"/>
      <c r="F97" s="2" t="s">
        <v>302</v>
      </c>
      <c r="G97" s="7" t="s">
        <v>2</v>
      </c>
      <c r="H97" s="7">
        <v>2</v>
      </c>
      <c r="I97" s="99">
        <f>'Sklady Rekapitulace '!$C$26</f>
        <v>0</v>
      </c>
      <c r="J97" s="26">
        <f t="shared" si="13"/>
        <v>0</v>
      </c>
    </row>
    <row r="98" spans="1:10" x14ac:dyDescent="0.2">
      <c r="A98" s="2"/>
      <c r="B98" s="9"/>
      <c r="C98" s="10"/>
      <c r="D98" s="7"/>
      <c r="E98" s="44"/>
      <c r="F98" s="2" t="s">
        <v>291</v>
      </c>
      <c r="G98" s="7" t="s">
        <v>2</v>
      </c>
      <c r="H98" s="7">
        <v>0</v>
      </c>
      <c r="I98" s="99">
        <f>'Sklady Rekapitulace '!$C$27</f>
        <v>0</v>
      </c>
      <c r="J98" s="26">
        <f t="shared" si="13"/>
        <v>0</v>
      </c>
    </row>
    <row r="99" spans="1:10" x14ac:dyDescent="0.2">
      <c r="A99" s="2"/>
      <c r="B99" s="9"/>
      <c r="C99" s="10"/>
      <c r="D99" s="7"/>
      <c r="E99" s="44"/>
      <c r="F99" s="2" t="s">
        <v>17</v>
      </c>
      <c r="G99" s="7" t="s">
        <v>8</v>
      </c>
      <c r="H99" s="7">
        <v>1</v>
      </c>
      <c r="I99" s="99">
        <f>'Sklady Rekapitulace '!$C$28</f>
        <v>0</v>
      </c>
      <c r="J99" s="26">
        <f t="shared" si="13"/>
        <v>0</v>
      </c>
    </row>
    <row r="100" spans="1:10" x14ac:dyDescent="0.2">
      <c r="A100" s="5"/>
      <c r="C100" s="11" t="s">
        <v>20</v>
      </c>
      <c r="D100" s="8"/>
      <c r="E100" s="45"/>
      <c r="F100" s="6"/>
      <c r="G100" s="8"/>
      <c r="H100" s="8"/>
      <c r="I100" s="100"/>
      <c r="J100" s="27">
        <f>SUM(J95:J99)</f>
        <v>0</v>
      </c>
    </row>
    <row r="101" spans="1:10" x14ac:dyDescent="0.2">
      <c r="A101" s="2"/>
      <c r="B101" s="9" t="s">
        <v>51</v>
      </c>
      <c r="C101" s="12" t="s">
        <v>39</v>
      </c>
      <c r="D101" s="4">
        <v>5</v>
      </c>
      <c r="E101" s="43">
        <v>44935</v>
      </c>
      <c r="F101" s="2" t="s">
        <v>300</v>
      </c>
      <c r="G101" s="7" t="s">
        <v>8</v>
      </c>
      <c r="H101" s="3">
        <v>1</v>
      </c>
      <c r="I101" s="98">
        <f>'Sklady Rekapitulace '!$C$24</f>
        <v>0</v>
      </c>
      <c r="J101" s="26">
        <f>H101*I101</f>
        <v>0</v>
      </c>
    </row>
    <row r="102" spans="1:10" x14ac:dyDescent="0.2">
      <c r="A102" s="2"/>
      <c r="B102" s="9"/>
      <c r="C102" s="10"/>
      <c r="D102" s="7"/>
      <c r="E102" s="44"/>
      <c r="F102" s="1" t="s">
        <v>301</v>
      </c>
      <c r="G102" s="3" t="s">
        <v>2</v>
      </c>
      <c r="H102" s="7">
        <v>1</v>
      </c>
      <c r="I102" s="99">
        <f>'Sklady Rekapitulace '!$C$25</f>
        <v>0</v>
      </c>
      <c r="J102" s="26">
        <f t="shared" ref="J102:J105" si="14">H102*I102</f>
        <v>0</v>
      </c>
    </row>
    <row r="103" spans="1:10" x14ac:dyDescent="0.2">
      <c r="A103" s="2"/>
      <c r="B103" s="9"/>
      <c r="C103" s="10"/>
      <c r="D103" s="7"/>
      <c r="E103" s="44"/>
      <c r="F103" s="2" t="s">
        <v>302</v>
      </c>
      <c r="G103" s="7" t="s">
        <v>2</v>
      </c>
      <c r="H103" s="7">
        <v>7</v>
      </c>
      <c r="I103" s="99">
        <f>'Sklady Rekapitulace '!$C$26</f>
        <v>0</v>
      </c>
      <c r="J103" s="26">
        <f t="shared" si="14"/>
        <v>0</v>
      </c>
    </row>
    <row r="104" spans="1:10" x14ac:dyDescent="0.2">
      <c r="A104" s="2"/>
      <c r="B104" s="9"/>
      <c r="C104" s="10"/>
      <c r="D104" s="7"/>
      <c r="E104" s="44"/>
      <c r="F104" s="2" t="s">
        <v>291</v>
      </c>
      <c r="G104" s="7" t="s">
        <v>2</v>
      </c>
      <c r="H104" s="7">
        <v>0</v>
      </c>
      <c r="I104" s="99">
        <f>'Sklady Rekapitulace '!$C$27</f>
        <v>0</v>
      </c>
      <c r="J104" s="26">
        <f t="shared" si="14"/>
        <v>0</v>
      </c>
    </row>
    <row r="105" spans="1:10" x14ac:dyDescent="0.2">
      <c r="A105" s="2"/>
      <c r="B105" s="9"/>
      <c r="C105" s="10"/>
      <c r="D105" s="7"/>
      <c r="E105" s="44"/>
      <c r="F105" s="2" t="s">
        <v>17</v>
      </c>
      <c r="G105" s="7" t="s">
        <v>8</v>
      </c>
      <c r="H105" s="7">
        <v>1</v>
      </c>
      <c r="I105" s="99">
        <f>'Sklady Rekapitulace '!$C$28</f>
        <v>0</v>
      </c>
      <c r="J105" s="26">
        <f t="shared" si="14"/>
        <v>0</v>
      </c>
    </row>
    <row r="106" spans="1:10" x14ac:dyDescent="0.2">
      <c r="A106" s="5"/>
      <c r="C106" s="11" t="s">
        <v>20</v>
      </c>
      <c r="D106" s="8"/>
      <c r="E106" s="45"/>
      <c r="F106" s="6"/>
      <c r="G106" s="8"/>
      <c r="H106" s="8"/>
      <c r="I106" s="100"/>
      <c r="J106" s="27">
        <f>SUM(J101:J105)</f>
        <v>0</v>
      </c>
    </row>
    <row r="107" spans="1:10" x14ac:dyDescent="0.2">
      <c r="A107" s="2"/>
      <c r="B107" s="9" t="s">
        <v>52</v>
      </c>
      <c r="C107" s="12" t="s">
        <v>53</v>
      </c>
      <c r="D107" s="4">
        <v>5</v>
      </c>
      <c r="E107" s="43">
        <v>44935</v>
      </c>
      <c r="F107" s="2" t="s">
        <v>300</v>
      </c>
      <c r="G107" s="7" t="s">
        <v>8</v>
      </c>
      <c r="H107" s="3">
        <v>1</v>
      </c>
      <c r="I107" s="98">
        <f>'Sklady Rekapitulace '!$C$24</f>
        <v>0</v>
      </c>
      <c r="J107" s="26">
        <f>H107*I107</f>
        <v>0</v>
      </c>
    </row>
    <row r="108" spans="1:10" x14ac:dyDescent="0.2">
      <c r="A108" s="2"/>
      <c r="B108" s="9"/>
      <c r="C108" s="10"/>
      <c r="D108" s="7"/>
      <c r="E108" s="44"/>
      <c r="F108" s="1" t="s">
        <v>301</v>
      </c>
      <c r="G108" s="3" t="s">
        <v>2</v>
      </c>
      <c r="H108" s="7">
        <v>1</v>
      </c>
      <c r="I108" s="99">
        <f>'Sklady Rekapitulace '!$C$25</f>
        <v>0</v>
      </c>
      <c r="J108" s="26">
        <f t="shared" ref="J108:J111" si="15">H108*I108</f>
        <v>0</v>
      </c>
    </row>
    <row r="109" spans="1:10" x14ac:dyDescent="0.2">
      <c r="A109" s="2"/>
      <c r="B109" s="9"/>
      <c r="C109" s="10"/>
      <c r="D109" s="7"/>
      <c r="E109" s="44"/>
      <c r="F109" s="2" t="s">
        <v>302</v>
      </c>
      <c r="G109" s="7" t="s">
        <v>2</v>
      </c>
      <c r="H109" s="7">
        <v>2</v>
      </c>
      <c r="I109" s="99">
        <f>'Sklady Rekapitulace '!$C$26</f>
        <v>0</v>
      </c>
      <c r="J109" s="26">
        <f t="shared" si="15"/>
        <v>0</v>
      </c>
    </row>
    <row r="110" spans="1:10" x14ac:dyDescent="0.2">
      <c r="A110" s="2"/>
      <c r="B110" s="9"/>
      <c r="C110" s="10"/>
      <c r="D110" s="7"/>
      <c r="E110" s="44"/>
      <c r="F110" s="2" t="s">
        <v>291</v>
      </c>
      <c r="G110" s="7" t="s">
        <v>2</v>
      </c>
      <c r="H110" s="7">
        <v>0</v>
      </c>
      <c r="I110" s="99">
        <f>'Sklady Rekapitulace '!$C$27</f>
        <v>0</v>
      </c>
      <c r="J110" s="26">
        <f t="shared" si="15"/>
        <v>0</v>
      </c>
    </row>
    <row r="111" spans="1:10" x14ac:dyDescent="0.2">
      <c r="A111" s="2"/>
      <c r="B111" s="9"/>
      <c r="C111" s="10"/>
      <c r="D111" s="7"/>
      <c r="E111" s="44"/>
      <c r="F111" s="2" t="s">
        <v>17</v>
      </c>
      <c r="G111" s="7" t="s">
        <v>8</v>
      </c>
      <c r="H111" s="7">
        <v>1</v>
      </c>
      <c r="I111" s="99">
        <f>'Sklady Rekapitulace '!$C$28</f>
        <v>0</v>
      </c>
      <c r="J111" s="26">
        <f t="shared" si="15"/>
        <v>0</v>
      </c>
    </row>
    <row r="112" spans="1:10" x14ac:dyDescent="0.2">
      <c r="A112" s="5"/>
      <c r="C112" s="11" t="s">
        <v>20</v>
      </c>
      <c r="D112" s="8"/>
      <c r="E112" s="45"/>
      <c r="F112" s="6"/>
      <c r="G112" s="8"/>
      <c r="H112" s="8"/>
      <c r="I112" s="100"/>
      <c r="J112" s="27">
        <f>SUM(J107:J111)</f>
        <v>0</v>
      </c>
    </row>
    <row r="113" spans="1:10" x14ac:dyDescent="0.2">
      <c r="A113" s="2"/>
      <c r="B113" s="9" t="s">
        <v>54</v>
      </c>
      <c r="C113" s="12" t="s">
        <v>39</v>
      </c>
      <c r="D113" s="4">
        <v>5</v>
      </c>
      <c r="E113" s="43">
        <v>44266</v>
      </c>
      <c r="F113" s="2" t="s">
        <v>300</v>
      </c>
      <c r="G113" s="7" t="s">
        <v>8</v>
      </c>
      <c r="H113" s="3">
        <v>1</v>
      </c>
      <c r="I113" s="98">
        <f>'Sklady Rekapitulace '!$C$24</f>
        <v>0</v>
      </c>
      <c r="J113" s="26">
        <f>H113*I113</f>
        <v>0</v>
      </c>
    </row>
    <row r="114" spans="1:10" x14ac:dyDescent="0.2">
      <c r="A114" s="2"/>
      <c r="B114" s="9"/>
      <c r="C114" s="10"/>
      <c r="D114" s="7"/>
      <c r="E114" s="44"/>
      <c r="F114" s="1" t="s">
        <v>301</v>
      </c>
      <c r="G114" s="7" t="s">
        <v>2</v>
      </c>
      <c r="H114" s="7">
        <v>1</v>
      </c>
      <c r="I114" s="99">
        <f>'Sklady Rekapitulace '!$C$25</f>
        <v>0</v>
      </c>
      <c r="J114" s="26">
        <f t="shared" ref="J114:J117" si="16">H114*I114</f>
        <v>0</v>
      </c>
    </row>
    <row r="115" spans="1:10" x14ac:dyDescent="0.2">
      <c r="A115" s="2"/>
      <c r="B115" s="9"/>
      <c r="C115" s="10"/>
      <c r="D115" s="7"/>
      <c r="E115" s="44"/>
      <c r="F115" s="2" t="s">
        <v>302</v>
      </c>
      <c r="G115" s="7" t="s">
        <v>2</v>
      </c>
      <c r="H115" s="7">
        <v>19</v>
      </c>
      <c r="I115" s="99">
        <f>'Sklady Rekapitulace '!$C$26</f>
        <v>0</v>
      </c>
      <c r="J115" s="26">
        <f t="shared" si="16"/>
        <v>0</v>
      </c>
    </row>
    <row r="116" spans="1:10" x14ac:dyDescent="0.2">
      <c r="A116" s="2"/>
      <c r="B116" s="9"/>
      <c r="C116" s="10"/>
      <c r="D116" s="7"/>
      <c r="E116" s="44"/>
      <c r="F116" s="2" t="s">
        <v>291</v>
      </c>
      <c r="G116" s="7" t="s">
        <v>2</v>
      </c>
      <c r="H116" s="7">
        <v>0</v>
      </c>
      <c r="I116" s="99">
        <f>'Sklady Rekapitulace '!$C$27</f>
        <v>0</v>
      </c>
      <c r="J116" s="26">
        <f t="shared" si="16"/>
        <v>0</v>
      </c>
    </row>
    <row r="117" spans="1:10" x14ac:dyDescent="0.2">
      <c r="A117" s="2"/>
      <c r="B117" s="9"/>
      <c r="C117" s="10"/>
      <c r="D117" s="7"/>
      <c r="E117" s="44"/>
      <c r="F117" s="2" t="s">
        <v>17</v>
      </c>
      <c r="G117" s="7" t="s">
        <v>8</v>
      </c>
      <c r="H117" s="7">
        <v>1</v>
      </c>
      <c r="I117" s="99">
        <f>'Sklady Rekapitulace '!$C$28</f>
        <v>0</v>
      </c>
      <c r="J117" s="26">
        <f t="shared" si="16"/>
        <v>0</v>
      </c>
    </row>
    <row r="118" spans="1:10" x14ac:dyDescent="0.2">
      <c r="A118" s="5"/>
      <c r="C118" s="11" t="s">
        <v>20</v>
      </c>
      <c r="D118" s="8"/>
      <c r="E118" s="45"/>
      <c r="F118" s="6"/>
      <c r="G118" s="8"/>
      <c r="H118" s="8"/>
      <c r="I118" s="100"/>
      <c r="J118" s="27">
        <f>SUM(J113:J117)</f>
        <v>0</v>
      </c>
    </row>
    <row r="119" spans="1:10" x14ac:dyDescent="0.2">
      <c r="A119" s="2"/>
      <c r="B119" s="9" t="s">
        <v>55</v>
      </c>
      <c r="C119" s="12" t="s">
        <v>56</v>
      </c>
      <c r="D119" s="4">
        <v>5</v>
      </c>
      <c r="E119" s="43">
        <v>44266</v>
      </c>
      <c r="F119" s="2" t="s">
        <v>300</v>
      </c>
      <c r="G119" s="7" t="s">
        <v>8</v>
      </c>
      <c r="H119" s="3">
        <v>1</v>
      </c>
      <c r="I119" s="98">
        <f>'Sklady Rekapitulace '!$C$24</f>
        <v>0</v>
      </c>
      <c r="J119" s="26">
        <f>H119*I119</f>
        <v>0</v>
      </c>
    </row>
    <row r="120" spans="1:10" x14ac:dyDescent="0.2">
      <c r="A120" s="2"/>
      <c r="B120" s="9"/>
      <c r="C120" s="10"/>
      <c r="D120" s="7"/>
      <c r="E120" s="44"/>
      <c r="F120" s="1" t="s">
        <v>301</v>
      </c>
      <c r="G120" s="3" t="s">
        <v>2</v>
      </c>
      <c r="H120" s="7">
        <v>1</v>
      </c>
      <c r="I120" s="99">
        <f>'Sklady Rekapitulace '!$C$25</f>
        <v>0</v>
      </c>
      <c r="J120" s="26">
        <f t="shared" ref="J120:J123" si="17">H120*I120</f>
        <v>0</v>
      </c>
    </row>
    <row r="121" spans="1:10" x14ac:dyDescent="0.2">
      <c r="A121" s="2"/>
      <c r="B121" s="9"/>
      <c r="C121" s="10"/>
      <c r="D121" s="7"/>
      <c r="E121" s="44"/>
      <c r="F121" s="2" t="s">
        <v>302</v>
      </c>
      <c r="G121" s="7" t="s">
        <v>2</v>
      </c>
      <c r="H121" s="7">
        <v>7</v>
      </c>
      <c r="I121" s="99">
        <f>'Sklady Rekapitulace '!$C$26</f>
        <v>0</v>
      </c>
      <c r="J121" s="26">
        <f t="shared" si="17"/>
        <v>0</v>
      </c>
    </row>
    <row r="122" spans="1:10" x14ac:dyDescent="0.2">
      <c r="A122" s="2"/>
      <c r="B122" s="9"/>
      <c r="C122" s="10"/>
      <c r="D122" s="7"/>
      <c r="E122" s="44"/>
      <c r="F122" s="2" t="s">
        <v>291</v>
      </c>
      <c r="G122" s="7" t="s">
        <v>2</v>
      </c>
      <c r="H122" s="7">
        <v>1</v>
      </c>
      <c r="I122" s="99">
        <f>'Sklady Rekapitulace '!$C$27</f>
        <v>0</v>
      </c>
      <c r="J122" s="26">
        <f t="shared" si="17"/>
        <v>0</v>
      </c>
    </row>
    <row r="123" spans="1:10" x14ac:dyDescent="0.2">
      <c r="A123" s="2"/>
      <c r="B123" s="9"/>
      <c r="C123" s="10"/>
      <c r="D123" s="7"/>
      <c r="E123" s="44"/>
      <c r="F123" s="2" t="s">
        <v>17</v>
      </c>
      <c r="G123" s="7" t="s">
        <v>8</v>
      </c>
      <c r="H123" s="7">
        <v>1</v>
      </c>
      <c r="I123" s="99">
        <f>'Sklady Rekapitulace '!$C$28</f>
        <v>0</v>
      </c>
      <c r="J123" s="26">
        <f t="shared" si="17"/>
        <v>0</v>
      </c>
    </row>
    <row r="124" spans="1:10" x14ac:dyDescent="0.2">
      <c r="A124" s="5"/>
      <c r="C124" s="11" t="s">
        <v>20</v>
      </c>
      <c r="D124" s="8"/>
      <c r="E124" s="45"/>
      <c r="F124" s="6"/>
      <c r="G124" s="8"/>
      <c r="H124" s="8"/>
      <c r="I124" s="100"/>
      <c r="J124" s="27">
        <f>SUM(J119:J123)</f>
        <v>0</v>
      </c>
    </row>
    <row r="125" spans="1:10" x14ac:dyDescent="0.2">
      <c r="A125" s="2"/>
      <c r="B125" s="9" t="s">
        <v>57</v>
      </c>
      <c r="C125" s="12" t="s">
        <v>58</v>
      </c>
      <c r="D125" s="4">
        <v>5</v>
      </c>
      <c r="E125" s="43">
        <v>44568</v>
      </c>
      <c r="F125" s="2" t="s">
        <v>300</v>
      </c>
      <c r="G125" s="7" t="s">
        <v>8</v>
      </c>
      <c r="H125" s="3">
        <v>1</v>
      </c>
      <c r="I125" s="98">
        <f>'Sklady Rekapitulace '!$C$24</f>
        <v>0</v>
      </c>
      <c r="J125" s="26">
        <f>H125*I125</f>
        <v>0</v>
      </c>
    </row>
    <row r="126" spans="1:10" x14ac:dyDescent="0.2">
      <c r="A126" s="2"/>
      <c r="B126" s="9"/>
      <c r="C126" s="10"/>
      <c r="D126" s="7"/>
      <c r="E126" s="44"/>
      <c r="F126" s="1" t="s">
        <v>301</v>
      </c>
      <c r="G126" s="7" t="s">
        <v>2</v>
      </c>
      <c r="H126" s="7">
        <v>2</v>
      </c>
      <c r="I126" s="99">
        <f>'Sklady Rekapitulace '!$C$25</f>
        <v>0</v>
      </c>
      <c r="J126" s="26">
        <f t="shared" ref="J126:J129" si="18">H126*I126</f>
        <v>0</v>
      </c>
    </row>
    <row r="127" spans="1:10" x14ac:dyDescent="0.2">
      <c r="A127" s="2"/>
      <c r="B127" s="9"/>
      <c r="C127" s="10"/>
      <c r="D127" s="7"/>
      <c r="E127" s="44"/>
      <c r="F127" s="2" t="s">
        <v>302</v>
      </c>
      <c r="G127" s="7" t="s">
        <v>2</v>
      </c>
      <c r="H127" s="7">
        <v>32</v>
      </c>
      <c r="I127" s="99">
        <f>'Sklady Rekapitulace '!$C$26</f>
        <v>0</v>
      </c>
      <c r="J127" s="26">
        <f t="shared" si="18"/>
        <v>0</v>
      </c>
    </row>
    <row r="128" spans="1:10" x14ac:dyDescent="0.2">
      <c r="A128" s="2"/>
      <c r="B128" s="9"/>
      <c r="C128" s="10"/>
      <c r="D128" s="7"/>
      <c r="E128" s="44"/>
      <c r="F128" s="2" t="s">
        <v>291</v>
      </c>
      <c r="G128" s="7" t="s">
        <v>2</v>
      </c>
      <c r="H128" s="7">
        <v>0</v>
      </c>
      <c r="I128" s="99">
        <f>'Sklady Rekapitulace '!$C$27</f>
        <v>0</v>
      </c>
      <c r="J128" s="26">
        <f t="shared" si="18"/>
        <v>0</v>
      </c>
    </row>
    <row r="129" spans="1:10" x14ac:dyDescent="0.2">
      <c r="A129" s="2"/>
      <c r="B129" s="9"/>
      <c r="C129" s="10"/>
      <c r="D129" s="7"/>
      <c r="E129" s="44"/>
      <c r="F129" s="2" t="s">
        <v>17</v>
      </c>
      <c r="G129" s="7" t="s">
        <v>8</v>
      </c>
      <c r="H129" s="7">
        <v>1</v>
      </c>
      <c r="I129" s="99">
        <f>'Sklady Rekapitulace '!$C$28</f>
        <v>0</v>
      </c>
      <c r="J129" s="26">
        <f t="shared" si="18"/>
        <v>0</v>
      </c>
    </row>
    <row r="130" spans="1:10" x14ac:dyDescent="0.2">
      <c r="A130" s="5"/>
      <c r="C130" s="11" t="s">
        <v>20</v>
      </c>
      <c r="D130" s="8"/>
      <c r="E130" s="45"/>
      <c r="F130" s="6"/>
      <c r="G130" s="8"/>
      <c r="H130" s="8"/>
      <c r="I130" s="100"/>
      <c r="J130" s="27">
        <f>SUM(J125:J129)</f>
        <v>0</v>
      </c>
    </row>
    <row r="131" spans="1:10" x14ac:dyDescent="0.2">
      <c r="A131" s="2"/>
      <c r="B131" s="9" t="s">
        <v>59</v>
      </c>
      <c r="C131" s="12" t="s">
        <v>60</v>
      </c>
      <c r="D131" s="4">
        <v>4</v>
      </c>
      <c r="E131" s="43">
        <v>44266</v>
      </c>
      <c r="F131" s="2" t="s">
        <v>300</v>
      </c>
      <c r="G131" s="7" t="s">
        <v>8</v>
      </c>
      <c r="H131" s="3">
        <v>1</v>
      </c>
      <c r="I131" s="98">
        <f>'Sklady Rekapitulace '!$C$24</f>
        <v>0</v>
      </c>
      <c r="J131" s="26">
        <f>H131*I131</f>
        <v>0</v>
      </c>
    </row>
    <row r="132" spans="1:10" x14ac:dyDescent="0.2">
      <c r="A132" s="2"/>
      <c r="B132" s="9"/>
      <c r="C132" s="10"/>
      <c r="D132" s="7"/>
      <c r="E132" s="44"/>
      <c r="F132" s="1" t="s">
        <v>301</v>
      </c>
      <c r="G132" s="3" t="s">
        <v>2</v>
      </c>
      <c r="H132" s="7">
        <v>3</v>
      </c>
      <c r="I132" s="99">
        <f>'Sklady Rekapitulace '!$C$25</f>
        <v>0</v>
      </c>
      <c r="J132" s="26">
        <f t="shared" ref="J132:J135" si="19">H132*I132</f>
        <v>0</v>
      </c>
    </row>
    <row r="133" spans="1:10" x14ac:dyDescent="0.2">
      <c r="A133" s="2"/>
      <c r="B133" s="9"/>
      <c r="C133" s="10"/>
      <c r="D133" s="7"/>
      <c r="E133" s="44"/>
      <c r="F133" s="2" t="s">
        <v>302</v>
      </c>
      <c r="G133" s="7" t="s">
        <v>2</v>
      </c>
      <c r="H133" s="7">
        <v>4</v>
      </c>
      <c r="I133" s="99">
        <f>'Sklady Rekapitulace '!$C$26</f>
        <v>0</v>
      </c>
      <c r="J133" s="26">
        <f t="shared" si="19"/>
        <v>0</v>
      </c>
    </row>
    <row r="134" spans="1:10" x14ac:dyDescent="0.2">
      <c r="A134" s="2"/>
      <c r="B134" s="9"/>
      <c r="C134" s="10"/>
      <c r="D134" s="7"/>
      <c r="E134" s="44"/>
      <c r="F134" s="2" t="s">
        <v>291</v>
      </c>
      <c r="G134" s="7" t="s">
        <v>2</v>
      </c>
      <c r="H134" s="7">
        <v>2</v>
      </c>
      <c r="I134" s="99">
        <f>'Sklady Rekapitulace '!$C$27</f>
        <v>0</v>
      </c>
      <c r="J134" s="26">
        <f t="shared" si="19"/>
        <v>0</v>
      </c>
    </row>
    <row r="135" spans="1:10" x14ac:dyDescent="0.2">
      <c r="A135" s="2"/>
      <c r="B135" s="9"/>
      <c r="C135" s="10"/>
      <c r="D135" s="7"/>
      <c r="E135" s="44"/>
      <c r="F135" s="2" t="s">
        <v>17</v>
      </c>
      <c r="G135" s="7" t="s">
        <v>8</v>
      </c>
      <c r="H135" s="7">
        <v>1</v>
      </c>
      <c r="I135" s="99">
        <f>'Sklady Rekapitulace '!$C$28</f>
        <v>0</v>
      </c>
      <c r="J135" s="26">
        <f t="shared" si="19"/>
        <v>0</v>
      </c>
    </row>
    <row r="136" spans="1:10" x14ac:dyDescent="0.2">
      <c r="A136" s="5"/>
      <c r="C136" s="11" t="s">
        <v>20</v>
      </c>
      <c r="D136" s="8"/>
      <c r="E136" s="45"/>
      <c r="F136" s="6"/>
      <c r="G136" s="8"/>
      <c r="H136" s="8"/>
      <c r="I136" s="100"/>
      <c r="J136" s="27">
        <f>SUM(J131:J135)</f>
        <v>0</v>
      </c>
    </row>
    <row r="137" spans="1:10" x14ac:dyDescent="0.2">
      <c r="A137" s="2"/>
      <c r="B137" s="9" t="s">
        <v>59</v>
      </c>
      <c r="C137" s="12" t="s">
        <v>21</v>
      </c>
      <c r="D137" s="4">
        <v>5</v>
      </c>
      <c r="E137" s="43">
        <v>43440</v>
      </c>
      <c r="F137" s="2" t="s">
        <v>300</v>
      </c>
      <c r="G137" s="7" t="s">
        <v>8</v>
      </c>
      <c r="H137" s="3">
        <v>1</v>
      </c>
      <c r="I137" s="98">
        <f>'Sklady Rekapitulace '!$C$24</f>
        <v>0</v>
      </c>
      <c r="J137" s="26">
        <f>H137*I137</f>
        <v>0</v>
      </c>
    </row>
    <row r="138" spans="1:10" x14ac:dyDescent="0.2">
      <c r="A138" s="2"/>
      <c r="B138" s="9"/>
      <c r="C138" s="10"/>
      <c r="D138" s="7"/>
      <c r="E138" s="44"/>
      <c r="F138" s="1" t="s">
        <v>301</v>
      </c>
      <c r="G138" s="3" t="s">
        <v>2</v>
      </c>
      <c r="H138" s="7">
        <v>1</v>
      </c>
      <c r="I138" s="99">
        <f>'Sklady Rekapitulace '!$C$25</f>
        <v>0</v>
      </c>
      <c r="J138" s="26">
        <f t="shared" ref="J138:J141" si="20">H138*I138</f>
        <v>0</v>
      </c>
    </row>
    <row r="139" spans="1:10" x14ac:dyDescent="0.2">
      <c r="A139" s="2"/>
      <c r="B139" s="9"/>
      <c r="C139" s="10"/>
      <c r="D139" s="7"/>
      <c r="E139" s="44"/>
      <c r="F139" s="2" t="s">
        <v>302</v>
      </c>
      <c r="G139" s="7" t="s">
        <v>2</v>
      </c>
      <c r="H139" s="7">
        <v>4</v>
      </c>
      <c r="I139" s="99">
        <f>'Sklady Rekapitulace '!$C$26</f>
        <v>0</v>
      </c>
      <c r="J139" s="26">
        <f t="shared" si="20"/>
        <v>0</v>
      </c>
    </row>
    <row r="140" spans="1:10" x14ac:dyDescent="0.2">
      <c r="A140" s="2"/>
      <c r="B140" s="9"/>
      <c r="C140" s="10"/>
      <c r="D140" s="7"/>
      <c r="E140" s="44"/>
      <c r="F140" s="2" t="s">
        <v>291</v>
      </c>
      <c r="G140" s="7" t="s">
        <v>2</v>
      </c>
      <c r="H140" s="7">
        <v>0</v>
      </c>
      <c r="I140" s="99">
        <f>'Sklady Rekapitulace '!$C$27</f>
        <v>0</v>
      </c>
      <c r="J140" s="26">
        <f t="shared" si="20"/>
        <v>0</v>
      </c>
    </row>
    <row r="141" spans="1:10" x14ac:dyDescent="0.2">
      <c r="A141" s="2"/>
      <c r="B141" s="9"/>
      <c r="C141" s="10"/>
      <c r="D141" s="7"/>
      <c r="E141" s="44"/>
      <c r="F141" s="2" t="s">
        <v>17</v>
      </c>
      <c r="G141" s="7" t="s">
        <v>8</v>
      </c>
      <c r="H141" s="7">
        <v>1</v>
      </c>
      <c r="I141" s="99">
        <f>'Sklady Rekapitulace '!$C$28</f>
        <v>0</v>
      </c>
      <c r="J141" s="26">
        <f t="shared" si="20"/>
        <v>0</v>
      </c>
    </row>
    <row r="142" spans="1:10" x14ac:dyDescent="0.2">
      <c r="A142" s="5"/>
      <c r="C142" s="11" t="s">
        <v>20</v>
      </c>
      <c r="D142" s="8"/>
      <c r="E142" s="45"/>
      <c r="F142" s="6"/>
      <c r="G142" s="8"/>
      <c r="H142" s="8"/>
      <c r="I142" s="100"/>
      <c r="J142" s="27">
        <f>SUM(J137:J141)</f>
        <v>0</v>
      </c>
    </row>
    <row r="143" spans="1:10" x14ac:dyDescent="0.2">
      <c r="A143" s="2"/>
      <c r="B143" s="9" t="s">
        <v>61</v>
      </c>
      <c r="C143" s="12" t="s">
        <v>62</v>
      </c>
      <c r="D143" s="4">
        <v>5</v>
      </c>
      <c r="E143" s="43">
        <v>44568</v>
      </c>
      <c r="F143" s="2" t="s">
        <v>300</v>
      </c>
      <c r="G143" s="7" t="s">
        <v>8</v>
      </c>
      <c r="H143" s="3">
        <v>1</v>
      </c>
      <c r="I143" s="98">
        <f>'Sklady Rekapitulace '!$C$24</f>
        <v>0</v>
      </c>
      <c r="J143" s="26">
        <f>H143*I143</f>
        <v>0</v>
      </c>
    </row>
    <row r="144" spans="1:10" x14ac:dyDescent="0.2">
      <c r="A144" s="2"/>
      <c r="B144" s="9"/>
      <c r="C144" s="10"/>
      <c r="D144" s="7"/>
      <c r="E144" s="44"/>
      <c r="F144" s="1" t="s">
        <v>301</v>
      </c>
      <c r="G144" s="3" t="s">
        <v>2</v>
      </c>
      <c r="H144" s="7">
        <v>0</v>
      </c>
      <c r="I144" s="99">
        <f>'Sklady Rekapitulace '!$C$25</f>
        <v>0</v>
      </c>
      <c r="J144" s="26">
        <f t="shared" ref="J144:J147" si="21">H144*I144</f>
        <v>0</v>
      </c>
    </row>
    <row r="145" spans="1:10" x14ac:dyDescent="0.2">
      <c r="A145" s="2"/>
      <c r="B145" s="9"/>
      <c r="C145" s="10"/>
      <c r="D145" s="7"/>
      <c r="E145" s="44"/>
      <c r="F145" s="2" t="s">
        <v>302</v>
      </c>
      <c r="G145" s="7" t="s">
        <v>2</v>
      </c>
      <c r="H145" s="7">
        <v>38</v>
      </c>
      <c r="I145" s="99">
        <f>'Sklady Rekapitulace '!$C$26</f>
        <v>0</v>
      </c>
      <c r="J145" s="26">
        <f t="shared" si="21"/>
        <v>0</v>
      </c>
    </row>
    <row r="146" spans="1:10" x14ac:dyDescent="0.2">
      <c r="A146" s="2"/>
      <c r="B146" s="9"/>
      <c r="C146" s="10"/>
      <c r="D146" s="7"/>
      <c r="E146" s="44"/>
      <c r="F146" s="2" t="s">
        <v>291</v>
      </c>
      <c r="G146" s="7" t="s">
        <v>2</v>
      </c>
      <c r="H146" s="7">
        <v>8</v>
      </c>
      <c r="I146" s="99">
        <f>'Sklady Rekapitulace '!$C$27</f>
        <v>0</v>
      </c>
      <c r="J146" s="26">
        <f t="shared" si="21"/>
        <v>0</v>
      </c>
    </row>
    <row r="147" spans="1:10" x14ac:dyDescent="0.2">
      <c r="A147" s="2"/>
      <c r="B147" s="9"/>
      <c r="C147" s="10"/>
      <c r="D147" s="7"/>
      <c r="E147" s="44"/>
      <c r="F147" s="2" t="s">
        <v>17</v>
      </c>
      <c r="G147" s="7" t="s">
        <v>8</v>
      </c>
      <c r="H147" s="7">
        <v>1</v>
      </c>
      <c r="I147" s="99">
        <f>'Sklady Rekapitulace '!$C$28</f>
        <v>0</v>
      </c>
      <c r="J147" s="26">
        <f t="shared" si="21"/>
        <v>0</v>
      </c>
    </row>
    <row r="148" spans="1:10" x14ac:dyDescent="0.2">
      <c r="A148" s="5"/>
      <c r="C148" s="11" t="s">
        <v>20</v>
      </c>
      <c r="D148" s="8"/>
      <c r="E148" s="45"/>
      <c r="F148" s="6"/>
      <c r="G148" s="8"/>
      <c r="H148" s="8"/>
      <c r="I148" s="100"/>
      <c r="J148" s="27">
        <f>SUM(J143:J147)</f>
        <v>0</v>
      </c>
    </row>
    <row r="149" spans="1:10" x14ac:dyDescent="0.2">
      <c r="A149" s="2"/>
      <c r="B149" s="9" t="s">
        <v>61</v>
      </c>
      <c r="C149" s="12" t="s">
        <v>21</v>
      </c>
      <c r="D149" s="4">
        <v>5</v>
      </c>
      <c r="E149" s="43">
        <v>44599</v>
      </c>
      <c r="F149" s="2" t="s">
        <v>300</v>
      </c>
      <c r="G149" s="7" t="s">
        <v>8</v>
      </c>
      <c r="H149" s="3">
        <v>1</v>
      </c>
      <c r="I149" s="98">
        <f>'Sklady Rekapitulace '!$C$24</f>
        <v>0</v>
      </c>
      <c r="J149" s="26">
        <f>H149*I149</f>
        <v>0</v>
      </c>
    </row>
    <row r="150" spans="1:10" x14ac:dyDescent="0.2">
      <c r="A150" s="2"/>
      <c r="B150" s="9"/>
      <c r="C150" s="10"/>
      <c r="D150" s="7"/>
      <c r="E150" s="44"/>
      <c r="F150" s="1" t="s">
        <v>301</v>
      </c>
      <c r="G150" s="3" t="s">
        <v>2</v>
      </c>
      <c r="H150" s="7">
        <v>1</v>
      </c>
      <c r="I150" s="99">
        <f>'Sklady Rekapitulace '!$C$25</f>
        <v>0</v>
      </c>
      <c r="J150" s="26">
        <f t="shared" ref="J150:J153" si="22">H150*I150</f>
        <v>0</v>
      </c>
    </row>
    <row r="151" spans="1:10" x14ac:dyDescent="0.2">
      <c r="A151" s="2"/>
      <c r="B151" s="9"/>
      <c r="C151" s="10"/>
      <c r="D151" s="7"/>
      <c r="E151" s="44"/>
      <c r="F151" s="2" t="s">
        <v>302</v>
      </c>
      <c r="G151" s="7" t="s">
        <v>2</v>
      </c>
      <c r="H151" s="7">
        <v>5</v>
      </c>
      <c r="I151" s="99">
        <f>'Sklady Rekapitulace '!$C$26</f>
        <v>0</v>
      </c>
      <c r="J151" s="26">
        <f t="shared" si="22"/>
        <v>0</v>
      </c>
    </row>
    <row r="152" spans="1:10" x14ac:dyDescent="0.2">
      <c r="A152" s="2"/>
      <c r="B152" s="9"/>
      <c r="C152" s="10"/>
      <c r="D152" s="7"/>
      <c r="E152" s="44"/>
      <c r="F152" s="2" t="s">
        <v>291</v>
      </c>
      <c r="G152" s="7" t="s">
        <v>2</v>
      </c>
      <c r="H152" s="7">
        <v>2</v>
      </c>
      <c r="I152" s="99">
        <f>'Sklady Rekapitulace '!$C$27</f>
        <v>0</v>
      </c>
      <c r="J152" s="26">
        <f t="shared" si="22"/>
        <v>0</v>
      </c>
    </row>
    <row r="153" spans="1:10" x14ac:dyDescent="0.2">
      <c r="A153" s="2"/>
      <c r="B153" s="9"/>
      <c r="C153" s="10"/>
      <c r="D153" s="7"/>
      <c r="E153" s="44"/>
      <c r="F153" s="2" t="s">
        <v>17</v>
      </c>
      <c r="G153" s="7" t="s">
        <v>8</v>
      </c>
      <c r="H153" s="7">
        <v>1</v>
      </c>
      <c r="I153" s="99">
        <f>'Sklady Rekapitulace '!$C$28</f>
        <v>0</v>
      </c>
      <c r="J153" s="26">
        <f t="shared" si="22"/>
        <v>0</v>
      </c>
    </row>
    <row r="154" spans="1:10" x14ac:dyDescent="0.2">
      <c r="A154" s="5"/>
      <c r="C154" s="11" t="s">
        <v>20</v>
      </c>
      <c r="D154" s="8"/>
      <c r="E154" s="45"/>
      <c r="F154" s="6"/>
      <c r="G154" s="8"/>
      <c r="H154" s="8"/>
      <c r="I154" s="100"/>
      <c r="J154" s="27">
        <f>SUM(J149:J153)</f>
        <v>0</v>
      </c>
    </row>
    <row r="155" spans="1:10" x14ac:dyDescent="0.2">
      <c r="A155" s="2"/>
      <c r="B155" s="9" t="s">
        <v>63</v>
      </c>
      <c r="C155" s="12" t="s">
        <v>21</v>
      </c>
      <c r="D155" s="4">
        <v>5</v>
      </c>
      <c r="E155" s="43">
        <v>44843</v>
      </c>
      <c r="F155" s="2" t="s">
        <v>300</v>
      </c>
      <c r="G155" s="7" t="s">
        <v>8</v>
      </c>
      <c r="H155" s="3">
        <v>1</v>
      </c>
      <c r="I155" s="98">
        <f>'Sklady Rekapitulace '!$C$24</f>
        <v>0</v>
      </c>
      <c r="J155" s="26">
        <f>H155*I155</f>
        <v>0</v>
      </c>
    </row>
    <row r="156" spans="1:10" x14ac:dyDescent="0.2">
      <c r="A156" s="2"/>
      <c r="B156" s="9"/>
      <c r="C156" s="10"/>
      <c r="D156" s="7"/>
      <c r="E156" s="44"/>
      <c r="F156" s="1" t="s">
        <v>301</v>
      </c>
      <c r="G156" s="3" t="s">
        <v>2</v>
      </c>
      <c r="H156" s="7">
        <v>2</v>
      </c>
      <c r="I156" s="99">
        <f>'Sklady Rekapitulace '!$C$25</f>
        <v>0</v>
      </c>
      <c r="J156" s="26">
        <f t="shared" ref="J156:J159" si="23">H156*I156</f>
        <v>0</v>
      </c>
    </row>
    <row r="157" spans="1:10" x14ac:dyDescent="0.2">
      <c r="A157" s="2"/>
      <c r="B157" s="9"/>
      <c r="C157" s="10"/>
      <c r="D157" s="7"/>
      <c r="E157" s="44"/>
      <c r="F157" s="2" t="s">
        <v>302</v>
      </c>
      <c r="G157" s="7" t="s">
        <v>2</v>
      </c>
      <c r="H157" s="7">
        <v>4</v>
      </c>
      <c r="I157" s="99">
        <f>'Sklady Rekapitulace '!$C$26</f>
        <v>0</v>
      </c>
      <c r="J157" s="26">
        <f t="shared" si="23"/>
        <v>0</v>
      </c>
    </row>
    <row r="158" spans="1:10" x14ac:dyDescent="0.2">
      <c r="A158" s="2"/>
      <c r="B158" s="9"/>
      <c r="C158" s="10"/>
      <c r="D158" s="7"/>
      <c r="E158" s="44"/>
      <c r="F158" s="2" t="s">
        <v>291</v>
      </c>
      <c r="G158" s="7" t="s">
        <v>2</v>
      </c>
      <c r="H158" s="7">
        <v>2</v>
      </c>
      <c r="I158" s="99">
        <f>'Sklady Rekapitulace '!$C$27</f>
        <v>0</v>
      </c>
      <c r="J158" s="26">
        <f t="shared" si="23"/>
        <v>0</v>
      </c>
    </row>
    <row r="159" spans="1:10" x14ac:dyDescent="0.2">
      <c r="A159" s="2"/>
      <c r="B159" s="9"/>
      <c r="C159" s="10"/>
      <c r="D159" s="7"/>
      <c r="E159" s="44"/>
      <c r="F159" s="2" t="s">
        <v>17</v>
      </c>
      <c r="G159" s="7" t="s">
        <v>8</v>
      </c>
      <c r="H159" s="7">
        <v>1</v>
      </c>
      <c r="I159" s="99">
        <f>'Sklady Rekapitulace '!$C$28</f>
        <v>0</v>
      </c>
      <c r="J159" s="26">
        <f t="shared" si="23"/>
        <v>0</v>
      </c>
    </row>
    <row r="160" spans="1:10" x14ac:dyDescent="0.2">
      <c r="A160" s="5"/>
      <c r="C160" s="11" t="s">
        <v>20</v>
      </c>
      <c r="D160" s="8"/>
      <c r="E160" s="45"/>
      <c r="F160" s="6"/>
      <c r="G160" s="8"/>
      <c r="H160" s="8"/>
      <c r="I160" s="100"/>
      <c r="J160" s="27">
        <f>SUM(J155:J159)</f>
        <v>0</v>
      </c>
    </row>
    <row r="161" spans="1:10" x14ac:dyDescent="0.2">
      <c r="A161" s="2"/>
      <c r="B161" s="9" t="s">
        <v>64</v>
      </c>
      <c r="C161" s="12" t="s">
        <v>39</v>
      </c>
      <c r="D161" s="4">
        <v>5</v>
      </c>
      <c r="E161" s="43">
        <v>43383</v>
      </c>
      <c r="F161" s="2" t="s">
        <v>300</v>
      </c>
      <c r="G161" s="7" t="s">
        <v>8</v>
      </c>
      <c r="H161" s="3">
        <v>1</v>
      </c>
      <c r="I161" s="98">
        <f>'Sklady Rekapitulace '!$C$24</f>
        <v>0</v>
      </c>
      <c r="J161" s="26">
        <f>H161*I161</f>
        <v>0</v>
      </c>
    </row>
    <row r="162" spans="1:10" x14ac:dyDescent="0.2">
      <c r="A162" s="2"/>
      <c r="B162" s="9"/>
      <c r="C162" s="10"/>
      <c r="D162" s="7"/>
      <c r="E162" s="44"/>
      <c r="F162" s="1" t="s">
        <v>301</v>
      </c>
      <c r="G162" s="3" t="s">
        <v>2</v>
      </c>
      <c r="H162" s="7">
        <v>1</v>
      </c>
      <c r="I162" s="99">
        <f>'Sklady Rekapitulace '!$C$25</f>
        <v>0</v>
      </c>
      <c r="J162" s="26">
        <f t="shared" ref="J162:J165" si="24">H162*I162</f>
        <v>0</v>
      </c>
    </row>
    <row r="163" spans="1:10" x14ac:dyDescent="0.2">
      <c r="A163" s="2"/>
      <c r="B163" s="9"/>
      <c r="C163" s="10"/>
      <c r="D163" s="7"/>
      <c r="E163" s="44"/>
      <c r="F163" s="2" t="s">
        <v>302</v>
      </c>
      <c r="G163" s="7" t="s">
        <v>2</v>
      </c>
      <c r="H163" s="7">
        <v>4</v>
      </c>
      <c r="I163" s="99">
        <f>'Sklady Rekapitulace '!$C$26</f>
        <v>0</v>
      </c>
      <c r="J163" s="26">
        <f t="shared" si="24"/>
        <v>0</v>
      </c>
    </row>
    <row r="164" spans="1:10" x14ac:dyDescent="0.2">
      <c r="A164" s="2"/>
      <c r="B164" s="9"/>
      <c r="C164" s="10"/>
      <c r="D164" s="7"/>
      <c r="E164" s="44"/>
      <c r="F164" s="2" t="s">
        <v>291</v>
      </c>
      <c r="G164" s="7" t="s">
        <v>2</v>
      </c>
      <c r="H164" s="7">
        <v>0</v>
      </c>
      <c r="I164" s="99">
        <f>'Sklady Rekapitulace '!$C$27</f>
        <v>0</v>
      </c>
      <c r="J164" s="26">
        <f t="shared" si="24"/>
        <v>0</v>
      </c>
    </row>
    <row r="165" spans="1:10" x14ac:dyDescent="0.2">
      <c r="A165" s="2"/>
      <c r="B165" s="9"/>
      <c r="C165" s="10"/>
      <c r="D165" s="7"/>
      <c r="E165" s="44"/>
      <c r="F165" s="2" t="s">
        <v>17</v>
      </c>
      <c r="G165" s="7" t="s">
        <v>8</v>
      </c>
      <c r="H165" s="7">
        <v>1</v>
      </c>
      <c r="I165" s="99">
        <f>'Sklady Rekapitulace '!$C$28</f>
        <v>0</v>
      </c>
      <c r="J165" s="26">
        <f t="shared" si="24"/>
        <v>0</v>
      </c>
    </row>
    <row r="166" spans="1:10" x14ac:dyDescent="0.2">
      <c r="A166" s="5"/>
      <c r="C166" s="11" t="s">
        <v>20</v>
      </c>
      <c r="D166" s="8"/>
      <c r="E166" s="45"/>
      <c r="F166" s="6"/>
      <c r="G166" s="8"/>
      <c r="H166" s="8"/>
      <c r="I166" s="100"/>
      <c r="J166" s="27">
        <f>SUM(J161:J165)</f>
        <v>0</v>
      </c>
    </row>
    <row r="167" spans="1:10" x14ac:dyDescent="0.2">
      <c r="A167" s="2"/>
      <c r="B167" s="9" t="s">
        <v>65</v>
      </c>
      <c r="C167" s="12" t="s">
        <v>21</v>
      </c>
      <c r="D167" s="4">
        <v>5</v>
      </c>
      <c r="E167" s="43">
        <v>44599</v>
      </c>
      <c r="F167" s="2" t="s">
        <v>300</v>
      </c>
      <c r="G167" s="7" t="s">
        <v>8</v>
      </c>
      <c r="H167" s="3">
        <v>1</v>
      </c>
      <c r="I167" s="98">
        <f>'Sklady Rekapitulace '!$C$24</f>
        <v>0</v>
      </c>
      <c r="J167" s="26">
        <f>H167*I167</f>
        <v>0</v>
      </c>
    </row>
    <row r="168" spans="1:10" x14ac:dyDescent="0.2">
      <c r="A168" s="2"/>
      <c r="B168" s="9"/>
      <c r="C168" s="10"/>
      <c r="D168" s="7"/>
      <c r="E168" s="44"/>
      <c r="F168" s="1" t="s">
        <v>301</v>
      </c>
      <c r="G168" s="3" t="s">
        <v>2</v>
      </c>
      <c r="H168" s="7">
        <v>2</v>
      </c>
      <c r="I168" s="99">
        <f>'Sklady Rekapitulace '!$C$25</f>
        <v>0</v>
      </c>
      <c r="J168" s="26">
        <f t="shared" ref="J168:J171" si="25">H168*I168</f>
        <v>0</v>
      </c>
    </row>
    <row r="169" spans="1:10" x14ac:dyDescent="0.2">
      <c r="A169" s="2"/>
      <c r="B169" s="9"/>
      <c r="C169" s="10"/>
      <c r="D169" s="7"/>
      <c r="E169" s="44"/>
      <c r="F169" s="2" t="s">
        <v>302</v>
      </c>
      <c r="G169" s="7" t="s">
        <v>2</v>
      </c>
      <c r="H169" s="7">
        <v>11</v>
      </c>
      <c r="I169" s="99">
        <f>'Sklady Rekapitulace '!$C$26</f>
        <v>0</v>
      </c>
      <c r="J169" s="26">
        <f t="shared" si="25"/>
        <v>0</v>
      </c>
    </row>
    <row r="170" spans="1:10" x14ac:dyDescent="0.2">
      <c r="A170" s="2"/>
      <c r="B170" s="9"/>
      <c r="C170" s="10"/>
      <c r="D170" s="7"/>
      <c r="E170" s="44"/>
      <c r="F170" s="2" t="s">
        <v>291</v>
      </c>
      <c r="G170" s="7" t="s">
        <v>2</v>
      </c>
      <c r="H170" s="7">
        <v>5</v>
      </c>
      <c r="I170" s="99">
        <f>'Sklady Rekapitulace '!$C$27</f>
        <v>0</v>
      </c>
      <c r="J170" s="26">
        <f t="shared" si="25"/>
        <v>0</v>
      </c>
    </row>
    <row r="171" spans="1:10" x14ac:dyDescent="0.2">
      <c r="A171" s="2"/>
      <c r="B171" s="9"/>
      <c r="C171" s="10"/>
      <c r="D171" s="7"/>
      <c r="E171" s="44"/>
      <c r="F171" s="2" t="s">
        <v>17</v>
      </c>
      <c r="G171" s="7" t="s">
        <v>8</v>
      </c>
      <c r="H171" s="7">
        <v>1</v>
      </c>
      <c r="I171" s="99">
        <f>'Sklady Rekapitulace '!$C$28</f>
        <v>0</v>
      </c>
      <c r="J171" s="26">
        <f t="shared" si="25"/>
        <v>0</v>
      </c>
    </row>
    <row r="172" spans="1:10" x14ac:dyDescent="0.2">
      <c r="A172" s="5"/>
      <c r="C172" s="11" t="s">
        <v>20</v>
      </c>
      <c r="D172" s="8"/>
      <c r="E172" s="45"/>
      <c r="F172" s="6"/>
      <c r="G172" s="8"/>
      <c r="H172" s="8"/>
      <c r="I172" s="100"/>
      <c r="J172" s="27">
        <f>SUM(J167:J171)</f>
        <v>0</v>
      </c>
    </row>
    <row r="173" spans="1:10" x14ac:dyDescent="0.2">
      <c r="A173" s="2"/>
      <c r="B173" s="9" t="s">
        <v>67</v>
      </c>
      <c r="C173" s="12" t="s">
        <v>41</v>
      </c>
      <c r="D173" s="4">
        <v>5</v>
      </c>
      <c r="E173" s="43">
        <v>43440</v>
      </c>
      <c r="F173" s="2" t="s">
        <v>300</v>
      </c>
      <c r="G173" s="7" t="s">
        <v>8</v>
      </c>
      <c r="H173" s="3">
        <v>1</v>
      </c>
      <c r="I173" s="98">
        <f>'Sklady Rekapitulace '!$C$24</f>
        <v>0</v>
      </c>
      <c r="J173" s="26">
        <f>H173*I173</f>
        <v>0</v>
      </c>
    </row>
    <row r="174" spans="1:10" x14ac:dyDescent="0.2">
      <c r="A174" s="2"/>
      <c r="B174" s="9"/>
      <c r="C174" s="10"/>
      <c r="D174" s="7"/>
      <c r="E174" s="44"/>
      <c r="F174" s="1" t="s">
        <v>301</v>
      </c>
      <c r="G174" s="3" t="s">
        <v>2</v>
      </c>
      <c r="H174" s="7">
        <v>3</v>
      </c>
      <c r="I174" s="99">
        <f>'Sklady Rekapitulace '!$C$25</f>
        <v>0</v>
      </c>
      <c r="J174" s="26">
        <f t="shared" ref="J174:J177" si="26">H174*I174</f>
        <v>0</v>
      </c>
    </row>
    <row r="175" spans="1:10" x14ac:dyDescent="0.2">
      <c r="A175" s="2"/>
      <c r="B175" s="9"/>
      <c r="C175" s="10"/>
      <c r="D175" s="7"/>
      <c r="E175" s="44"/>
      <c r="F175" s="2" t="s">
        <v>302</v>
      </c>
      <c r="G175" s="7" t="s">
        <v>2</v>
      </c>
      <c r="H175" s="7">
        <v>21</v>
      </c>
      <c r="I175" s="99">
        <f>'Sklady Rekapitulace '!$C$26</f>
        <v>0</v>
      </c>
      <c r="J175" s="26">
        <f t="shared" si="26"/>
        <v>0</v>
      </c>
    </row>
    <row r="176" spans="1:10" x14ac:dyDescent="0.2">
      <c r="A176" s="2"/>
      <c r="B176" s="9"/>
      <c r="C176" s="10"/>
      <c r="D176" s="7"/>
      <c r="E176" s="44"/>
      <c r="F176" s="2" t="s">
        <v>291</v>
      </c>
      <c r="G176" s="7" t="s">
        <v>2</v>
      </c>
      <c r="H176" s="7">
        <v>8</v>
      </c>
      <c r="I176" s="99">
        <f>'Sklady Rekapitulace '!$C$27</f>
        <v>0</v>
      </c>
      <c r="J176" s="26">
        <f t="shared" si="26"/>
        <v>0</v>
      </c>
    </row>
    <row r="177" spans="1:10" x14ac:dyDescent="0.2">
      <c r="A177" s="2"/>
      <c r="B177" s="9"/>
      <c r="C177" s="10"/>
      <c r="D177" s="7"/>
      <c r="E177" s="44"/>
      <c r="F177" s="2" t="s">
        <v>17</v>
      </c>
      <c r="G177" s="7" t="s">
        <v>8</v>
      </c>
      <c r="H177" s="7">
        <v>1</v>
      </c>
      <c r="I177" s="99">
        <f>'Sklady Rekapitulace '!$C$28</f>
        <v>0</v>
      </c>
      <c r="J177" s="26">
        <f t="shared" si="26"/>
        <v>0</v>
      </c>
    </row>
    <row r="178" spans="1:10" x14ac:dyDescent="0.2">
      <c r="A178" s="5"/>
      <c r="C178" s="11" t="s">
        <v>20</v>
      </c>
      <c r="D178" s="8"/>
      <c r="E178" s="45"/>
      <c r="F178" s="6"/>
      <c r="G178" s="8"/>
      <c r="H178" s="8"/>
      <c r="I178" s="100"/>
      <c r="J178" s="27">
        <f>SUM(J173:J177)</f>
        <v>0</v>
      </c>
    </row>
    <row r="179" spans="1:10" x14ac:dyDescent="0.2">
      <c r="A179" s="2"/>
      <c r="B179" s="9" t="s">
        <v>68</v>
      </c>
      <c r="C179" s="12" t="s">
        <v>69</v>
      </c>
      <c r="D179" s="4">
        <v>5</v>
      </c>
      <c r="E179" s="43">
        <v>43440</v>
      </c>
      <c r="F179" s="2" t="s">
        <v>300</v>
      </c>
      <c r="G179" s="7" t="s">
        <v>8</v>
      </c>
      <c r="H179" s="3">
        <v>1</v>
      </c>
      <c r="I179" s="98">
        <f>'Sklady Rekapitulace '!$C$24</f>
        <v>0</v>
      </c>
      <c r="J179" s="26">
        <f>H179*I179</f>
        <v>0</v>
      </c>
    </row>
    <row r="180" spans="1:10" x14ac:dyDescent="0.2">
      <c r="A180" s="2"/>
      <c r="B180" s="9"/>
      <c r="C180" s="10"/>
      <c r="D180" s="7"/>
      <c r="E180" s="44"/>
      <c r="F180" s="1" t="s">
        <v>301</v>
      </c>
      <c r="G180" s="3" t="s">
        <v>2</v>
      </c>
      <c r="H180" s="7">
        <v>2</v>
      </c>
      <c r="I180" s="99">
        <f>'Sklady Rekapitulace '!$C$25</f>
        <v>0</v>
      </c>
      <c r="J180" s="26">
        <f t="shared" ref="J180:J183" si="27">H180*I180</f>
        <v>0</v>
      </c>
    </row>
    <row r="181" spans="1:10" x14ac:dyDescent="0.2">
      <c r="A181" s="2"/>
      <c r="B181" s="9"/>
      <c r="C181" s="10"/>
      <c r="D181" s="7"/>
      <c r="E181" s="44"/>
      <c r="F181" s="2" t="s">
        <v>302</v>
      </c>
      <c r="G181" s="7" t="s">
        <v>2</v>
      </c>
      <c r="H181" s="7">
        <v>6</v>
      </c>
      <c r="I181" s="99">
        <f>'Sklady Rekapitulace '!$C$26</f>
        <v>0</v>
      </c>
      <c r="J181" s="26">
        <f t="shared" si="27"/>
        <v>0</v>
      </c>
    </row>
    <row r="182" spans="1:10" x14ac:dyDescent="0.2">
      <c r="A182" s="2"/>
      <c r="B182" s="9"/>
      <c r="C182" s="10"/>
      <c r="D182" s="7"/>
      <c r="E182" s="44"/>
      <c r="F182" s="2" t="s">
        <v>291</v>
      </c>
      <c r="G182" s="7" t="s">
        <v>2</v>
      </c>
      <c r="H182" s="7">
        <v>1</v>
      </c>
      <c r="I182" s="99">
        <f>'Sklady Rekapitulace '!$C$27</f>
        <v>0</v>
      </c>
      <c r="J182" s="26">
        <f t="shared" si="27"/>
        <v>0</v>
      </c>
    </row>
    <row r="183" spans="1:10" x14ac:dyDescent="0.2">
      <c r="A183" s="2"/>
      <c r="B183" s="9"/>
      <c r="C183" s="10"/>
      <c r="D183" s="7"/>
      <c r="E183" s="44"/>
      <c r="F183" s="2" t="s">
        <v>17</v>
      </c>
      <c r="G183" s="7" t="s">
        <v>8</v>
      </c>
      <c r="H183" s="7">
        <v>1</v>
      </c>
      <c r="I183" s="99">
        <f>'Sklady Rekapitulace '!$C$28</f>
        <v>0</v>
      </c>
      <c r="J183" s="26">
        <f t="shared" si="27"/>
        <v>0</v>
      </c>
    </row>
    <row r="184" spans="1:10" x14ac:dyDescent="0.2">
      <c r="A184" s="5"/>
      <c r="C184" s="11" t="s">
        <v>20</v>
      </c>
      <c r="D184" s="8"/>
      <c r="E184" s="45"/>
      <c r="F184" s="6"/>
      <c r="G184" s="8"/>
      <c r="H184" s="8"/>
      <c r="I184" s="100"/>
      <c r="J184" s="27">
        <f>SUM(J179:J183)</f>
        <v>0</v>
      </c>
    </row>
    <row r="185" spans="1:10" x14ac:dyDescent="0.2">
      <c r="A185" s="2"/>
      <c r="B185" s="9" t="s">
        <v>70</v>
      </c>
      <c r="C185" s="12" t="s">
        <v>71</v>
      </c>
      <c r="D185" s="4">
        <v>5</v>
      </c>
      <c r="E185" s="43">
        <v>43782</v>
      </c>
      <c r="F185" s="2" t="s">
        <v>300</v>
      </c>
      <c r="G185" s="7" t="s">
        <v>8</v>
      </c>
      <c r="H185" s="3">
        <v>1</v>
      </c>
      <c r="I185" s="98">
        <f>'Sklady Rekapitulace '!$C$24</f>
        <v>0</v>
      </c>
      <c r="J185" s="26">
        <f>H185*I185</f>
        <v>0</v>
      </c>
    </row>
    <row r="186" spans="1:10" x14ac:dyDescent="0.2">
      <c r="A186" s="2"/>
      <c r="B186" s="9"/>
      <c r="C186" s="10"/>
      <c r="D186" s="7"/>
      <c r="E186" s="44"/>
      <c r="F186" s="1" t="s">
        <v>301</v>
      </c>
      <c r="G186" s="7" t="s">
        <v>2</v>
      </c>
      <c r="H186" s="7">
        <v>2</v>
      </c>
      <c r="I186" s="99">
        <f>'Sklady Rekapitulace '!$C$25</f>
        <v>0</v>
      </c>
      <c r="J186" s="26">
        <f t="shared" ref="J186:J189" si="28">H186*I186</f>
        <v>0</v>
      </c>
    </row>
    <row r="187" spans="1:10" x14ac:dyDescent="0.2">
      <c r="A187" s="2"/>
      <c r="B187" s="9"/>
      <c r="C187" s="10"/>
      <c r="D187" s="7"/>
      <c r="E187" s="44"/>
      <c r="F187" s="2" t="s">
        <v>302</v>
      </c>
      <c r="G187" s="7" t="s">
        <v>2</v>
      </c>
      <c r="H187" s="7">
        <v>28</v>
      </c>
      <c r="I187" s="99">
        <f>'Sklady Rekapitulace '!$C$26</f>
        <v>0</v>
      </c>
      <c r="J187" s="26">
        <f t="shared" si="28"/>
        <v>0</v>
      </c>
    </row>
    <row r="188" spans="1:10" x14ac:dyDescent="0.2">
      <c r="A188" s="2"/>
      <c r="B188" s="9"/>
      <c r="C188" s="10"/>
      <c r="D188" s="7"/>
      <c r="E188" s="44"/>
      <c r="F188" s="2" t="s">
        <v>291</v>
      </c>
      <c r="G188" s="7" t="s">
        <v>2</v>
      </c>
      <c r="H188" s="7">
        <v>0</v>
      </c>
      <c r="I188" s="99">
        <f>'Sklady Rekapitulace '!$C$27</f>
        <v>0</v>
      </c>
      <c r="J188" s="26">
        <f t="shared" si="28"/>
        <v>0</v>
      </c>
    </row>
    <row r="189" spans="1:10" x14ac:dyDescent="0.2">
      <c r="A189" s="2"/>
      <c r="B189" s="9"/>
      <c r="C189" s="10"/>
      <c r="D189" s="7"/>
      <c r="E189" s="44"/>
      <c r="F189" s="2" t="s">
        <v>17</v>
      </c>
      <c r="G189" s="7" t="s">
        <v>8</v>
      </c>
      <c r="H189" s="7">
        <v>1</v>
      </c>
      <c r="I189" s="99">
        <f>'Sklady Rekapitulace '!$C$28</f>
        <v>0</v>
      </c>
      <c r="J189" s="26">
        <f t="shared" si="28"/>
        <v>0</v>
      </c>
    </row>
    <row r="190" spans="1:10" x14ac:dyDescent="0.2">
      <c r="A190" s="5"/>
      <c r="C190" s="11" t="s">
        <v>20</v>
      </c>
      <c r="D190" s="8"/>
      <c r="E190" s="45"/>
      <c r="F190" s="6"/>
      <c r="G190" s="8"/>
      <c r="H190" s="8"/>
      <c r="I190" s="100"/>
      <c r="J190" s="27">
        <f>SUM(J185:J189)</f>
        <v>0</v>
      </c>
    </row>
    <row r="191" spans="1:10" x14ac:dyDescent="0.2">
      <c r="A191" s="2"/>
      <c r="B191" s="9" t="s">
        <v>70</v>
      </c>
      <c r="C191" s="12" t="s">
        <v>21</v>
      </c>
      <c r="D191" s="4">
        <v>5</v>
      </c>
      <c r="E191" s="43">
        <v>44599</v>
      </c>
      <c r="F191" s="2" t="s">
        <v>300</v>
      </c>
      <c r="G191" s="7" t="s">
        <v>8</v>
      </c>
      <c r="H191" s="3">
        <v>1</v>
      </c>
      <c r="I191" s="98">
        <f>'Sklady Rekapitulace '!$C$24</f>
        <v>0</v>
      </c>
      <c r="J191" s="26">
        <f>H191*I191</f>
        <v>0</v>
      </c>
    </row>
    <row r="192" spans="1:10" x14ac:dyDescent="0.2">
      <c r="A192" s="2"/>
      <c r="B192" s="9"/>
      <c r="C192" s="10"/>
      <c r="D192" s="7"/>
      <c r="E192" s="44"/>
      <c r="F192" s="1" t="s">
        <v>301</v>
      </c>
      <c r="G192" s="7" t="s">
        <v>2</v>
      </c>
      <c r="H192" s="7">
        <v>2</v>
      </c>
      <c r="I192" s="99">
        <f>'Sklady Rekapitulace '!$C$25</f>
        <v>0</v>
      </c>
      <c r="J192" s="26">
        <f t="shared" ref="J192:J195" si="29">H192*I192</f>
        <v>0</v>
      </c>
    </row>
    <row r="193" spans="1:10" x14ac:dyDescent="0.2">
      <c r="A193" s="2"/>
      <c r="B193" s="9"/>
      <c r="C193" s="10"/>
      <c r="D193" s="7"/>
      <c r="E193" s="44"/>
      <c r="F193" s="2" t="s">
        <v>302</v>
      </c>
      <c r="G193" s="7" t="s">
        <v>2</v>
      </c>
      <c r="H193" s="7">
        <v>11</v>
      </c>
      <c r="I193" s="99">
        <f>'Sklady Rekapitulace '!$C$26</f>
        <v>0</v>
      </c>
      <c r="J193" s="26">
        <f t="shared" si="29"/>
        <v>0</v>
      </c>
    </row>
    <row r="194" spans="1:10" x14ac:dyDescent="0.2">
      <c r="A194" s="2"/>
      <c r="B194" s="9"/>
      <c r="C194" s="10"/>
      <c r="D194" s="7"/>
      <c r="E194" s="44"/>
      <c r="F194" s="2" t="s">
        <v>291</v>
      </c>
      <c r="G194" s="7" t="s">
        <v>2</v>
      </c>
      <c r="H194" s="7">
        <v>8</v>
      </c>
      <c r="I194" s="99">
        <f>'Sklady Rekapitulace '!$C$27</f>
        <v>0</v>
      </c>
      <c r="J194" s="26">
        <f t="shared" si="29"/>
        <v>0</v>
      </c>
    </row>
    <row r="195" spans="1:10" x14ac:dyDescent="0.2">
      <c r="A195" s="2"/>
      <c r="B195" s="9"/>
      <c r="C195" s="10"/>
      <c r="D195" s="7"/>
      <c r="E195" s="44"/>
      <c r="F195" s="2" t="s">
        <v>17</v>
      </c>
      <c r="G195" s="7" t="s">
        <v>8</v>
      </c>
      <c r="H195" s="7">
        <v>1</v>
      </c>
      <c r="I195" s="99">
        <f>'Sklady Rekapitulace '!$C$28</f>
        <v>0</v>
      </c>
      <c r="J195" s="26">
        <f t="shared" si="29"/>
        <v>0</v>
      </c>
    </row>
    <row r="196" spans="1:10" x14ac:dyDescent="0.2">
      <c r="A196" s="5"/>
      <c r="C196" s="11" t="s">
        <v>20</v>
      </c>
      <c r="D196" s="8"/>
      <c r="E196" s="45"/>
      <c r="F196" s="6"/>
      <c r="G196" s="8"/>
      <c r="H196" s="8"/>
      <c r="I196" s="100"/>
      <c r="J196" s="27">
        <f>SUM(J191:J195)</f>
        <v>0</v>
      </c>
    </row>
    <row r="197" spans="1:10" x14ac:dyDescent="0.2">
      <c r="A197" s="2"/>
      <c r="B197" s="9" t="s">
        <v>72</v>
      </c>
      <c r="C197" s="12" t="s">
        <v>73</v>
      </c>
      <c r="D197" s="4">
        <v>5</v>
      </c>
      <c r="E197" s="43">
        <v>43440</v>
      </c>
      <c r="F197" s="2" t="s">
        <v>300</v>
      </c>
      <c r="G197" s="7" t="s">
        <v>8</v>
      </c>
      <c r="H197" s="3">
        <v>1</v>
      </c>
      <c r="I197" s="98">
        <f>'Sklady Rekapitulace '!$C$24</f>
        <v>0</v>
      </c>
      <c r="J197" s="26">
        <f>H197*I197</f>
        <v>0</v>
      </c>
    </row>
    <row r="198" spans="1:10" x14ac:dyDescent="0.2">
      <c r="A198" s="2"/>
      <c r="B198" s="9"/>
      <c r="C198" s="10"/>
      <c r="D198" s="7"/>
      <c r="E198" s="44"/>
      <c r="F198" s="1" t="s">
        <v>301</v>
      </c>
      <c r="G198" s="3" t="s">
        <v>2</v>
      </c>
      <c r="H198" s="7">
        <v>2</v>
      </c>
      <c r="I198" s="99">
        <f>'Sklady Rekapitulace '!$C$25</f>
        <v>0</v>
      </c>
      <c r="J198" s="26">
        <f t="shared" ref="J198:J201" si="30">H198*I198</f>
        <v>0</v>
      </c>
    </row>
    <row r="199" spans="1:10" x14ac:dyDescent="0.2">
      <c r="A199" s="2"/>
      <c r="B199" s="9"/>
      <c r="C199" s="10"/>
      <c r="D199" s="7"/>
      <c r="E199" s="44"/>
      <c r="F199" s="2" t="s">
        <v>302</v>
      </c>
      <c r="G199" s="7" t="s">
        <v>2</v>
      </c>
      <c r="H199" s="7">
        <v>13</v>
      </c>
      <c r="I199" s="99">
        <f>'Sklady Rekapitulace '!$C$26</f>
        <v>0</v>
      </c>
      <c r="J199" s="26">
        <f t="shared" si="30"/>
        <v>0</v>
      </c>
    </row>
    <row r="200" spans="1:10" x14ac:dyDescent="0.2">
      <c r="A200" s="2"/>
      <c r="B200" s="9"/>
      <c r="C200" s="10"/>
      <c r="D200" s="7"/>
      <c r="E200" s="44"/>
      <c r="F200" s="2" t="s">
        <v>291</v>
      </c>
      <c r="G200" s="7" t="s">
        <v>2</v>
      </c>
      <c r="H200" s="7">
        <v>0</v>
      </c>
      <c r="I200" s="99">
        <f>'Sklady Rekapitulace '!$C$27</f>
        <v>0</v>
      </c>
      <c r="J200" s="26">
        <f t="shared" si="30"/>
        <v>0</v>
      </c>
    </row>
    <row r="201" spans="1:10" x14ac:dyDescent="0.2">
      <c r="A201" s="2"/>
      <c r="B201" s="9"/>
      <c r="C201" s="10"/>
      <c r="D201" s="7"/>
      <c r="E201" s="44"/>
      <c r="F201" s="2" t="s">
        <v>17</v>
      </c>
      <c r="G201" s="7" t="s">
        <v>8</v>
      </c>
      <c r="H201" s="7">
        <v>1</v>
      </c>
      <c r="I201" s="99">
        <f>'Sklady Rekapitulace '!$C$28</f>
        <v>0</v>
      </c>
      <c r="J201" s="26">
        <f t="shared" si="30"/>
        <v>0</v>
      </c>
    </row>
    <row r="202" spans="1:10" x14ac:dyDescent="0.2">
      <c r="A202" s="5"/>
      <c r="C202" s="11" t="s">
        <v>20</v>
      </c>
      <c r="D202" s="8"/>
      <c r="E202" s="45"/>
      <c r="F202" s="6"/>
      <c r="G202" s="8"/>
      <c r="H202" s="8"/>
      <c r="I202" s="100"/>
      <c r="J202" s="27">
        <f>SUM(J197:J201)</f>
        <v>0</v>
      </c>
    </row>
    <row r="203" spans="1:10" x14ac:dyDescent="0.2">
      <c r="A203" s="2"/>
      <c r="B203" s="9" t="s">
        <v>74</v>
      </c>
      <c r="C203" s="12" t="s">
        <v>75</v>
      </c>
      <c r="D203" s="4">
        <v>5</v>
      </c>
      <c r="E203" s="43">
        <v>43782</v>
      </c>
      <c r="F203" s="2" t="s">
        <v>300</v>
      </c>
      <c r="G203" s="7" t="s">
        <v>8</v>
      </c>
      <c r="H203" s="3">
        <v>1</v>
      </c>
      <c r="I203" s="98">
        <f>'Sklady Rekapitulace '!$C$24</f>
        <v>0</v>
      </c>
      <c r="J203" s="26">
        <f>H203*I203</f>
        <v>0</v>
      </c>
    </row>
    <row r="204" spans="1:10" x14ac:dyDescent="0.2">
      <c r="A204" s="2"/>
      <c r="B204" s="9"/>
      <c r="C204" s="10"/>
      <c r="D204" s="7"/>
      <c r="E204" s="44"/>
      <c r="F204" s="1" t="s">
        <v>301</v>
      </c>
      <c r="G204" s="7" t="s">
        <v>2</v>
      </c>
      <c r="H204" s="7">
        <v>2</v>
      </c>
      <c r="I204" s="99">
        <f>'Sklady Rekapitulace '!$C$25</f>
        <v>0</v>
      </c>
      <c r="J204" s="26">
        <f t="shared" ref="J204:J207" si="31">H204*I204</f>
        <v>0</v>
      </c>
    </row>
    <row r="205" spans="1:10" x14ac:dyDescent="0.2">
      <c r="A205" s="2"/>
      <c r="B205" s="9"/>
      <c r="C205" s="10"/>
      <c r="D205" s="7"/>
      <c r="E205" s="44"/>
      <c r="F205" s="2" t="s">
        <v>302</v>
      </c>
      <c r="G205" s="7" t="s">
        <v>2</v>
      </c>
      <c r="H205" s="7">
        <v>20</v>
      </c>
      <c r="I205" s="99">
        <f>'Sklady Rekapitulace '!$C$26</f>
        <v>0</v>
      </c>
      <c r="J205" s="26">
        <f t="shared" si="31"/>
        <v>0</v>
      </c>
    </row>
    <row r="206" spans="1:10" x14ac:dyDescent="0.2">
      <c r="A206" s="2"/>
      <c r="B206" s="9"/>
      <c r="C206" s="10"/>
      <c r="D206" s="7"/>
      <c r="E206" s="44"/>
      <c r="F206" s="2" t="s">
        <v>291</v>
      </c>
      <c r="G206" s="7" t="s">
        <v>2</v>
      </c>
      <c r="H206" s="7">
        <v>0</v>
      </c>
      <c r="I206" s="99">
        <f>'Sklady Rekapitulace '!$C$27</f>
        <v>0</v>
      </c>
      <c r="J206" s="26">
        <f t="shared" si="31"/>
        <v>0</v>
      </c>
    </row>
    <row r="207" spans="1:10" x14ac:dyDescent="0.2">
      <c r="A207" s="2"/>
      <c r="B207" s="9"/>
      <c r="C207" s="10"/>
      <c r="D207" s="7"/>
      <c r="E207" s="44"/>
      <c r="F207" s="2" t="s">
        <v>17</v>
      </c>
      <c r="G207" s="7" t="s">
        <v>8</v>
      </c>
      <c r="H207" s="7">
        <v>1</v>
      </c>
      <c r="I207" s="99">
        <f>'Sklady Rekapitulace '!$C$28</f>
        <v>0</v>
      </c>
      <c r="J207" s="26">
        <f t="shared" si="31"/>
        <v>0</v>
      </c>
    </row>
    <row r="208" spans="1:10" x14ac:dyDescent="0.2">
      <c r="A208" s="5"/>
      <c r="C208" s="11" t="s">
        <v>20</v>
      </c>
      <c r="D208" s="8"/>
      <c r="E208" s="45"/>
      <c r="F208" s="6"/>
      <c r="G208" s="8"/>
      <c r="H208" s="8"/>
      <c r="I208" s="100"/>
      <c r="J208" s="27">
        <f>SUM(J203:J207)</f>
        <v>0</v>
      </c>
    </row>
    <row r="209" spans="1:10" x14ac:dyDescent="0.2">
      <c r="A209" s="2"/>
      <c r="B209" s="9" t="s">
        <v>144</v>
      </c>
      <c r="C209" s="12" t="s">
        <v>76</v>
      </c>
      <c r="D209" s="4">
        <v>5</v>
      </c>
      <c r="E209" s="43">
        <v>44266</v>
      </c>
      <c r="F209" s="2" t="s">
        <v>300</v>
      </c>
      <c r="G209" s="7" t="s">
        <v>8</v>
      </c>
      <c r="H209" s="3">
        <v>1</v>
      </c>
      <c r="I209" s="98">
        <f>'Sklady Rekapitulace '!$C$24</f>
        <v>0</v>
      </c>
      <c r="J209" s="26">
        <f>H209*I209</f>
        <v>0</v>
      </c>
    </row>
    <row r="210" spans="1:10" x14ac:dyDescent="0.2">
      <c r="A210" s="2"/>
      <c r="B210" s="9"/>
      <c r="C210" s="10"/>
      <c r="D210" s="7"/>
      <c r="E210" s="44"/>
      <c r="F210" s="1" t="s">
        <v>301</v>
      </c>
      <c r="G210" s="3" t="s">
        <v>2</v>
      </c>
      <c r="H210" s="7">
        <v>1</v>
      </c>
      <c r="I210" s="99">
        <f>'Sklady Rekapitulace '!$C$25</f>
        <v>0</v>
      </c>
      <c r="J210" s="26">
        <f t="shared" ref="J210:J213" si="32">H210*I210</f>
        <v>0</v>
      </c>
    </row>
    <row r="211" spans="1:10" x14ac:dyDescent="0.2">
      <c r="A211" s="2"/>
      <c r="B211" s="9"/>
      <c r="C211" s="10"/>
      <c r="D211" s="7"/>
      <c r="E211" s="44"/>
      <c r="F211" s="2" t="s">
        <v>302</v>
      </c>
      <c r="G211" s="7" t="s">
        <v>2</v>
      </c>
      <c r="H211" s="7">
        <v>1</v>
      </c>
      <c r="I211" s="99">
        <f>'Sklady Rekapitulace '!$C$26</f>
        <v>0</v>
      </c>
      <c r="J211" s="26">
        <f t="shared" si="32"/>
        <v>0</v>
      </c>
    </row>
    <row r="212" spans="1:10" x14ac:dyDescent="0.2">
      <c r="A212" s="2"/>
      <c r="B212" s="9"/>
      <c r="C212" s="10"/>
      <c r="D212" s="7"/>
      <c r="E212" s="44"/>
      <c r="F212" s="2" t="s">
        <v>291</v>
      </c>
      <c r="G212" s="7" t="s">
        <v>2</v>
      </c>
      <c r="H212" s="7">
        <v>0</v>
      </c>
      <c r="I212" s="99">
        <f>'Sklady Rekapitulace '!$C$27</f>
        <v>0</v>
      </c>
      <c r="J212" s="26">
        <f t="shared" si="32"/>
        <v>0</v>
      </c>
    </row>
    <row r="213" spans="1:10" x14ac:dyDescent="0.2">
      <c r="A213" s="2"/>
      <c r="B213" s="9"/>
      <c r="C213" s="10"/>
      <c r="D213" s="7"/>
      <c r="E213" s="44"/>
      <c r="F213" s="2" t="s">
        <v>17</v>
      </c>
      <c r="G213" s="7" t="s">
        <v>8</v>
      </c>
      <c r="H213" s="7">
        <v>1</v>
      </c>
      <c r="I213" s="99">
        <f>'Sklady Rekapitulace '!$C$28</f>
        <v>0</v>
      </c>
      <c r="J213" s="26">
        <f t="shared" si="32"/>
        <v>0</v>
      </c>
    </row>
    <row r="214" spans="1:10" x14ac:dyDescent="0.2">
      <c r="A214" s="5"/>
      <c r="C214" s="11" t="s">
        <v>20</v>
      </c>
      <c r="D214" s="8"/>
      <c r="E214" s="45"/>
      <c r="F214" s="6"/>
      <c r="G214" s="8"/>
      <c r="H214" s="8"/>
      <c r="I214" s="100"/>
      <c r="J214" s="27">
        <f>SUM(J209:J213)</f>
        <v>0</v>
      </c>
    </row>
    <row r="215" spans="1:10" x14ac:dyDescent="0.2">
      <c r="A215" s="2"/>
      <c r="B215" s="36">
        <v>350</v>
      </c>
      <c r="C215" s="13" t="s">
        <v>285</v>
      </c>
      <c r="D215" s="4">
        <v>2</v>
      </c>
      <c r="E215" s="43">
        <v>44483</v>
      </c>
      <c r="F215" s="2" t="s">
        <v>300</v>
      </c>
      <c r="G215" s="7" t="s">
        <v>8</v>
      </c>
      <c r="H215" s="3">
        <v>1</v>
      </c>
      <c r="I215" s="98">
        <f>'Sklady Rekapitulace '!$C$24</f>
        <v>0</v>
      </c>
      <c r="J215" s="26">
        <f>H215*I215</f>
        <v>0</v>
      </c>
    </row>
    <row r="216" spans="1:10" x14ac:dyDescent="0.2">
      <c r="A216" s="2"/>
      <c r="B216" s="9"/>
      <c r="C216" s="10"/>
      <c r="D216" s="7"/>
      <c r="E216" s="44"/>
      <c r="F216" s="1" t="s">
        <v>301</v>
      </c>
      <c r="G216" s="3" t="s">
        <v>2</v>
      </c>
      <c r="H216" s="7">
        <v>1</v>
      </c>
      <c r="I216" s="99">
        <f>'Sklady Rekapitulace '!$C$25</f>
        <v>0</v>
      </c>
      <c r="J216" s="26">
        <f t="shared" ref="J216:J219" si="33">H216*I216</f>
        <v>0</v>
      </c>
    </row>
    <row r="217" spans="1:10" x14ac:dyDescent="0.2">
      <c r="A217" s="2"/>
      <c r="B217" s="9"/>
      <c r="C217" s="10"/>
      <c r="D217" s="7"/>
      <c r="E217" s="44"/>
      <c r="F217" s="2" t="s">
        <v>302</v>
      </c>
      <c r="G217" s="7" t="s">
        <v>2</v>
      </c>
      <c r="H217" s="7">
        <v>7</v>
      </c>
      <c r="I217" s="99">
        <f>'Sklady Rekapitulace '!$C$26</f>
        <v>0</v>
      </c>
      <c r="J217" s="26">
        <f t="shared" si="33"/>
        <v>0</v>
      </c>
    </row>
    <row r="218" spans="1:10" x14ac:dyDescent="0.2">
      <c r="A218" s="2"/>
      <c r="B218" s="9"/>
      <c r="C218" s="10"/>
      <c r="D218" s="7"/>
      <c r="E218" s="44"/>
      <c r="F218" s="2" t="s">
        <v>291</v>
      </c>
      <c r="G218" s="7" t="s">
        <v>2</v>
      </c>
      <c r="H218" s="7">
        <v>0</v>
      </c>
      <c r="I218" s="99">
        <f>'Sklady Rekapitulace '!$C$27</f>
        <v>0</v>
      </c>
      <c r="J218" s="26">
        <f t="shared" si="33"/>
        <v>0</v>
      </c>
    </row>
    <row r="219" spans="1:10" x14ac:dyDescent="0.2">
      <c r="A219" s="2"/>
      <c r="B219" s="9"/>
      <c r="C219" s="10"/>
      <c r="D219" s="7"/>
      <c r="E219" s="44"/>
      <c r="F219" s="2" t="s">
        <v>17</v>
      </c>
      <c r="G219" s="7" t="s">
        <v>8</v>
      </c>
      <c r="H219" s="7">
        <v>1</v>
      </c>
      <c r="I219" s="99">
        <f>'Sklady Rekapitulace '!$C$28</f>
        <v>0</v>
      </c>
      <c r="J219" s="26">
        <f t="shared" si="33"/>
        <v>0</v>
      </c>
    </row>
    <row r="220" spans="1:10" x14ac:dyDescent="0.2">
      <c r="A220" s="5"/>
      <c r="C220" s="11" t="s">
        <v>20</v>
      </c>
      <c r="D220" s="8"/>
      <c r="E220" s="45"/>
      <c r="F220" s="6"/>
      <c r="G220" s="8"/>
      <c r="H220" s="8"/>
      <c r="I220" s="100"/>
      <c r="J220" s="27">
        <f>SUM(J215:J219)</f>
        <v>0</v>
      </c>
    </row>
    <row r="221" spans="1:10" x14ac:dyDescent="0.2">
      <c r="A221" s="2"/>
      <c r="B221" s="9" t="s">
        <v>295</v>
      </c>
      <c r="C221" s="12" t="s">
        <v>77</v>
      </c>
      <c r="D221" s="4">
        <v>5</v>
      </c>
      <c r="E221" s="43">
        <v>44133</v>
      </c>
      <c r="F221" s="2" t="s">
        <v>300</v>
      </c>
      <c r="G221" s="7" t="s">
        <v>8</v>
      </c>
      <c r="H221" s="3">
        <v>1</v>
      </c>
      <c r="I221" s="98">
        <f>'Sklady Rekapitulace '!$C$24</f>
        <v>0</v>
      </c>
      <c r="J221" s="26">
        <f>H221*I221</f>
        <v>0</v>
      </c>
    </row>
    <row r="222" spans="1:10" x14ac:dyDescent="0.2">
      <c r="A222" s="2"/>
      <c r="B222" s="9"/>
      <c r="C222" s="10"/>
      <c r="D222" s="7"/>
      <c r="E222" s="44"/>
      <c r="F222" s="1" t="s">
        <v>301</v>
      </c>
      <c r="G222" s="3" t="s">
        <v>2</v>
      </c>
      <c r="H222" s="7">
        <v>3</v>
      </c>
      <c r="I222" s="99">
        <f>'Sklady Rekapitulace '!$C$25</f>
        <v>0</v>
      </c>
      <c r="J222" s="26">
        <f t="shared" ref="J222:J225" si="34">H222*I222</f>
        <v>0</v>
      </c>
    </row>
    <row r="223" spans="1:10" x14ac:dyDescent="0.2">
      <c r="A223" s="2"/>
      <c r="B223" s="9"/>
      <c r="C223" s="10"/>
      <c r="D223" s="7"/>
      <c r="E223" s="44"/>
      <c r="F223" s="2" t="s">
        <v>302</v>
      </c>
      <c r="G223" s="7" t="s">
        <v>2</v>
      </c>
      <c r="H223" s="7">
        <v>9</v>
      </c>
      <c r="I223" s="99">
        <f>'Sklady Rekapitulace '!$C$26</f>
        <v>0</v>
      </c>
      <c r="J223" s="26">
        <f t="shared" si="34"/>
        <v>0</v>
      </c>
    </row>
    <row r="224" spans="1:10" x14ac:dyDescent="0.2">
      <c r="A224" s="2"/>
      <c r="B224" s="9"/>
      <c r="C224" s="10"/>
      <c r="D224" s="7"/>
      <c r="E224" s="44"/>
      <c r="F224" s="2" t="s">
        <v>291</v>
      </c>
      <c r="G224" s="7" t="s">
        <v>2</v>
      </c>
      <c r="H224" s="7">
        <v>0</v>
      </c>
      <c r="I224" s="99">
        <f>'Sklady Rekapitulace '!$C$27</f>
        <v>0</v>
      </c>
      <c r="J224" s="26">
        <f t="shared" si="34"/>
        <v>0</v>
      </c>
    </row>
    <row r="225" spans="1:10" x14ac:dyDescent="0.2">
      <c r="A225" s="2"/>
      <c r="B225" s="9"/>
      <c r="C225" s="10"/>
      <c r="D225" s="7"/>
      <c r="E225" s="44"/>
      <c r="F225" s="2" t="s">
        <v>17</v>
      </c>
      <c r="G225" s="7" t="s">
        <v>8</v>
      </c>
      <c r="H225" s="7">
        <v>1</v>
      </c>
      <c r="I225" s="99">
        <f>'Sklady Rekapitulace '!$C$28</f>
        <v>0</v>
      </c>
      <c r="J225" s="26">
        <f t="shared" si="34"/>
        <v>0</v>
      </c>
    </row>
    <row r="226" spans="1:10" x14ac:dyDescent="0.2">
      <c r="A226" s="5"/>
      <c r="C226" s="11" t="s">
        <v>20</v>
      </c>
      <c r="D226" s="8"/>
      <c r="E226" s="45"/>
      <c r="F226" s="6"/>
      <c r="G226" s="8"/>
      <c r="H226" s="8"/>
      <c r="I226" s="100"/>
      <c r="J226" s="27">
        <f>SUM(J221:J225)</f>
        <v>0</v>
      </c>
    </row>
    <row r="227" spans="1:10" x14ac:dyDescent="0.2">
      <c r="A227" s="63"/>
      <c r="B227" s="64" t="s">
        <v>309</v>
      </c>
      <c r="C227" s="13" t="s">
        <v>310</v>
      </c>
      <c r="D227" s="65">
        <v>4</v>
      </c>
      <c r="E227" s="66">
        <v>44266</v>
      </c>
      <c r="F227" s="63" t="s">
        <v>300</v>
      </c>
      <c r="G227" s="67" t="s">
        <v>8</v>
      </c>
      <c r="H227" s="68">
        <v>1</v>
      </c>
      <c r="I227" s="98">
        <f>'Sklady Rekapitulace '!$C$24</f>
        <v>0</v>
      </c>
      <c r="J227" s="69">
        <f>H227*I227</f>
        <v>0</v>
      </c>
    </row>
    <row r="228" spans="1:10" x14ac:dyDescent="0.2">
      <c r="A228" s="63"/>
      <c r="B228" s="64"/>
      <c r="C228" s="70"/>
      <c r="D228" s="67"/>
      <c r="E228" s="71"/>
      <c r="F228" s="72" t="s">
        <v>301</v>
      </c>
      <c r="G228" s="68" t="s">
        <v>2</v>
      </c>
      <c r="H228" s="67">
        <v>1</v>
      </c>
      <c r="I228" s="99">
        <f>'Sklady Rekapitulace '!$C$25</f>
        <v>0</v>
      </c>
      <c r="J228" s="69">
        <f t="shared" ref="J228:J231" si="35">H228*I228</f>
        <v>0</v>
      </c>
    </row>
    <row r="229" spans="1:10" x14ac:dyDescent="0.2">
      <c r="A229" s="63"/>
      <c r="B229" s="64"/>
      <c r="C229" s="70"/>
      <c r="D229" s="67"/>
      <c r="E229" s="71"/>
      <c r="F229" s="63" t="s">
        <v>302</v>
      </c>
      <c r="G229" s="67" t="s">
        <v>2</v>
      </c>
      <c r="H229" s="67">
        <v>1</v>
      </c>
      <c r="I229" s="99">
        <f>'Sklady Rekapitulace '!$C$26</f>
        <v>0</v>
      </c>
      <c r="J229" s="69">
        <f t="shared" si="35"/>
        <v>0</v>
      </c>
    </row>
    <row r="230" spans="1:10" x14ac:dyDescent="0.2">
      <c r="A230" s="63"/>
      <c r="B230" s="64"/>
      <c r="C230" s="70"/>
      <c r="D230" s="67"/>
      <c r="E230" s="71"/>
      <c r="F230" s="63" t="s">
        <v>291</v>
      </c>
      <c r="G230" s="67" t="s">
        <v>2</v>
      </c>
      <c r="H230" s="67">
        <v>0</v>
      </c>
      <c r="I230" s="99">
        <f>'Sklady Rekapitulace '!$C$27</f>
        <v>0</v>
      </c>
      <c r="J230" s="69">
        <f t="shared" si="35"/>
        <v>0</v>
      </c>
    </row>
    <row r="231" spans="1:10" x14ac:dyDescent="0.2">
      <c r="A231" s="63"/>
      <c r="B231" s="64"/>
      <c r="C231" s="70"/>
      <c r="D231" s="67"/>
      <c r="E231" s="71"/>
      <c r="F231" s="63" t="s">
        <v>17</v>
      </c>
      <c r="G231" s="67" t="s">
        <v>8</v>
      </c>
      <c r="H231" s="67">
        <v>1</v>
      </c>
      <c r="I231" s="99">
        <f>'Sklady Rekapitulace '!$C$28</f>
        <v>0</v>
      </c>
      <c r="J231" s="69">
        <f t="shared" si="35"/>
        <v>0</v>
      </c>
    </row>
    <row r="232" spans="1:10" x14ac:dyDescent="0.2">
      <c r="A232" s="5"/>
      <c r="B232" s="37"/>
      <c r="C232" s="11" t="s">
        <v>20</v>
      </c>
      <c r="D232" s="8"/>
      <c r="E232" s="45"/>
      <c r="F232" s="6"/>
      <c r="G232" s="8"/>
      <c r="H232" s="8"/>
      <c r="I232" s="100"/>
      <c r="J232" s="27">
        <f>SUM(J227:J231)</f>
        <v>0</v>
      </c>
    </row>
  </sheetData>
  <sheetProtection algorithmName="SHA-512" hashValue="ILMrNFRIfmsphZUllLydN55emoal7Pvk1e25vbvfJaQCPjwQ9whSrtuQJ5M4R8wsbgGZoifCecE7MZpTB40hhg==" saltValue="cvwcT6UwhwGSS49bsqB11Q==" spinCount="100000" sheet="1" objects="1" scenarios="1" selectLockedCells="1" selectUnlockedCells="1"/>
  <autoFilter ref="A4:J232" xr:uid="{00000000-0001-0000-0200-000000000000}"/>
  <pageMargins left="0.70866141732283472" right="0.51181102362204722" top="0.78740157480314965" bottom="0.78740157480314965" header="0.31496062992125984" footer="0.31496062992125984"/>
  <pageSetup paperSize="9" scale="8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30"/>
  <sheetViews>
    <sheetView zoomScaleNormal="100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6" customWidth="1"/>
    <col min="2" max="2" width="9.5703125" style="32" customWidth="1"/>
    <col min="3" max="3" width="40.42578125" style="18" customWidth="1"/>
    <col min="4" max="4" width="7.28515625" style="19" customWidth="1"/>
    <col min="5" max="5" width="14" style="42" customWidth="1"/>
    <col min="6" max="6" width="47.85546875" style="16" customWidth="1"/>
    <col min="7" max="7" width="4" style="19" customWidth="1"/>
    <col min="8" max="8" width="5.7109375" style="19" customWidth="1"/>
    <col min="9" max="9" width="9.85546875" style="97" customWidth="1"/>
    <col min="10" max="10" width="15.28515625" style="16" customWidth="1"/>
    <col min="11" max="16384" width="8.85546875" style="16"/>
  </cols>
  <sheetData>
    <row r="1" spans="1:10" ht="7.15" customHeight="1" x14ac:dyDescent="0.2"/>
    <row r="2" spans="1:10" x14ac:dyDescent="0.2">
      <c r="B2" s="33" t="s">
        <v>316</v>
      </c>
    </row>
    <row r="3" spans="1:10" ht="7.15" customHeight="1" x14ac:dyDescent="0.2"/>
    <row r="4" spans="1:10" ht="28.9" customHeight="1" x14ac:dyDescent="0.2">
      <c r="A4" s="17"/>
      <c r="B4" s="34" t="s">
        <v>10</v>
      </c>
      <c r="C4" s="17" t="s">
        <v>0</v>
      </c>
      <c r="D4" s="38" t="s">
        <v>9</v>
      </c>
      <c r="E4" s="39" t="s">
        <v>293</v>
      </c>
      <c r="F4" s="17" t="s">
        <v>4</v>
      </c>
      <c r="G4" s="40" t="s">
        <v>3</v>
      </c>
      <c r="H4" s="41" t="s">
        <v>11</v>
      </c>
      <c r="I4" s="49" t="s">
        <v>6</v>
      </c>
      <c r="J4" s="17" t="s">
        <v>7</v>
      </c>
    </row>
    <row r="5" spans="1:10" x14ac:dyDescent="0.2">
      <c r="A5" s="2"/>
      <c r="B5" s="9" t="s">
        <v>28</v>
      </c>
      <c r="C5" s="13" t="s">
        <v>87</v>
      </c>
      <c r="D5" s="4">
        <v>2</v>
      </c>
      <c r="E5" s="43">
        <v>44631</v>
      </c>
      <c r="F5" s="2" t="s">
        <v>300</v>
      </c>
      <c r="G5" s="7" t="s">
        <v>8</v>
      </c>
      <c r="H5" s="3">
        <v>1</v>
      </c>
      <c r="I5" s="98">
        <f>'Sklady Rekapitulace '!$C$31</f>
        <v>0</v>
      </c>
      <c r="J5" s="26">
        <f>H5*I5</f>
        <v>0</v>
      </c>
    </row>
    <row r="6" spans="1:10" x14ac:dyDescent="0.2">
      <c r="A6" s="2"/>
      <c r="B6" s="9"/>
      <c r="C6" s="10"/>
      <c r="D6" s="7"/>
      <c r="E6" s="44"/>
      <c r="F6" s="1" t="s">
        <v>301</v>
      </c>
      <c r="G6" s="7" t="s">
        <v>2</v>
      </c>
      <c r="H6" s="7">
        <v>1</v>
      </c>
      <c r="I6" s="99">
        <f>'Sklady Rekapitulace '!$C$32</f>
        <v>0</v>
      </c>
      <c r="J6" s="26">
        <f t="shared" ref="J6:J9" si="0">H6*I6</f>
        <v>0</v>
      </c>
    </row>
    <row r="7" spans="1:10" x14ac:dyDescent="0.2">
      <c r="A7" s="2"/>
      <c r="B7" s="9"/>
      <c r="C7" s="10"/>
      <c r="D7" s="7"/>
      <c r="E7" s="44"/>
      <c r="F7" s="2" t="s">
        <v>302</v>
      </c>
      <c r="G7" s="7" t="s">
        <v>2</v>
      </c>
      <c r="H7" s="7">
        <v>12</v>
      </c>
      <c r="I7" s="99">
        <f>'Sklady Rekapitulace '!$C$33</f>
        <v>0</v>
      </c>
      <c r="J7" s="26">
        <f t="shared" si="0"/>
        <v>0</v>
      </c>
    </row>
    <row r="8" spans="1:10" x14ac:dyDescent="0.2">
      <c r="A8" s="2"/>
      <c r="B8" s="9"/>
      <c r="C8" s="10"/>
      <c r="D8" s="7"/>
      <c r="E8" s="44"/>
      <c r="F8" s="2" t="s">
        <v>292</v>
      </c>
      <c r="G8" s="7" t="s">
        <v>2</v>
      </c>
      <c r="H8" s="7">
        <v>8</v>
      </c>
      <c r="I8" s="99">
        <f>'Sklady Rekapitulace '!$C$34</f>
        <v>0</v>
      </c>
      <c r="J8" s="26">
        <f t="shared" si="0"/>
        <v>0</v>
      </c>
    </row>
    <row r="9" spans="1:10" x14ac:dyDescent="0.2">
      <c r="A9" s="2"/>
      <c r="B9" s="9"/>
      <c r="C9" s="10"/>
      <c r="D9" s="7"/>
      <c r="E9" s="44"/>
      <c r="F9" s="2" t="s">
        <v>17</v>
      </c>
      <c r="G9" s="7" t="s">
        <v>8</v>
      </c>
      <c r="H9" s="7">
        <v>1</v>
      </c>
      <c r="I9" s="99">
        <f>'Sklady Rekapitulace '!$C$35</f>
        <v>0</v>
      </c>
      <c r="J9" s="26">
        <f t="shared" si="0"/>
        <v>0</v>
      </c>
    </row>
    <row r="10" spans="1:10" x14ac:dyDescent="0.2">
      <c r="A10" s="5"/>
      <c r="B10" s="35" t="s">
        <v>20</v>
      </c>
      <c r="C10" s="11"/>
      <c r="D10" s="8"/>
      <c r="E10" s="45"/>
      <c r="F10" s="6"/>
      <c r="G10" s="8"/>
      <c r="H10" s="8"/>
      <c r="I10" s="100"/>
      <c r="J10" s="27">
        <f>SUM(J5:J9)</f>
        <v>0</v>
      </c>
    </row>
    <row r="11" spans="1:10" x14ac:dyDescent="0.2">
      <c r="A11" s="5"/>
      <c r="B11" s="36" t="s">
        <v>88</v>
      </c>
      <c r="C11" s="13" t="s">
        <v>89</v>
      </c>
      <c r="D11" s="4">
        <v>2</v>
      </c>
      <c r="E11" s="43">
        <v>44631</v>
      </c>
      <c r="F11" s="2" t="s">
        <v>300</v>
      </c>
      <c r="G11" s="7" t="s">
        <v>8</v>
      </c>
      <c r="H11" s="3">
        <v>1</v>
      </c>
      <c r="I11" s="98">
        <f>'Sklady Rekapitulace '!$C$31</f>
        <v>0</v>
      </c>
      <c r="J11" s="26">
        <f>H11*I11</f>
        <v>0</v>
      </c>
    </row>
    <row r="12" spans="1:10" x14ac:dyDescent="0.2">
      <c r="A12" s="5"/>
      <c r="B12" s="9"/>
      <c r="C12" s="10"/>
      <c r="D12" s="7"/>
      <c r="E12" s="44"/>
      <c r="F12" s="1" t="s">
        <v>301</v>
      </c>
      <c r="G12" s="7" t="s">
        <v>2</v>
      </c>
      <c r="H12" s="7">
        <v>1</v>
      </c>
      <c r="I12" s="99">
        <f>'Sklady Rekapitulace '!$C$32</f>
        <v>0</v>
      </c>
      <c r="J12" s="26">
        <f t="shared" ref="J12:J15" si="1">H12*I12</f>
        <v>0</v>
      </c>
    </row>
    <row r="13" spans="1:10" x14ac:dyDescent="0.2">
      <c r="A13" s="5"/>
      <c r="B13" s="9"/>
      <c r="C13" s="10"/>
      <c r="D13" s="7"/>
      <c r="E13" s="44"/>
      <c r="F13" s="2" t="s">
        <v>302</v>
      </c>
      <c r="G13" s="7" t="s">
        <v>2</v>
      </c>
      <c r="H13" s="7">
        <v>13</v>
      </c>
      <c r="I13" s="99">
        <f>'Sklady Rekapitulace '!$C$33</f>
        <v>0</v>
      </c>
      <c r="J13" s="26">
        <f t="shared" si="1"/>
        <v>0</v>
      </c>
    </row>
    <row r="14" spans="1:10" x14ac:dyDescent="0.2">
      <c r="A14" s="5"/>
      <c r="B14" s="9"/>
      <c r="C14" s="10"/>
      <c r="D14" s="7"/>
      <c r="E14" s="44"/>
      <c r="F14" s="2" t="s">
        <v>292</v>
      </c>
      <c r="G14" s="7" t="s">
        <v>2</v>
      </c>
      <c r="H14" s="7">
        <v>17</v>
      </c>
      <c r="I14" s="99">
        <f>'Sklady Rekapitulace '!$C$34</f>
        <v>0</v>
      </c>
      <c r="J14" s="26">
        <f t="shared" si="1"/>
        <v>0</v>
      </c>
    </row>
    <row r="15" spans="1:10" x14ac:dyDescent="0.2">
      <c r="A15" s="5"/>
      <c r="B15" s="9"/>
      <c r="C15" s="10"/>
      <c r="D15" s="7"/>
      <c r="E15" s="44"/>
      <c r="F15" s="2" t="s">
        <v>17</v>
      </c>
      <c r="G15" s="7" t="s">
        <v>8</v>
      </c>
      <c r="H15" s="7">
        <v>1</v>
      </c>
      <c r="I15" s="99">
        <f>'Sklady Rekapitulace '!$C$35</f>
        <v>0</v>
      </c>
      <c r="J15" s="26">
        <f t="shared" si="1"/>
        <v>0</v>
      </c>
    </row>
    <row r="16" spans="1:10" x14ac:dyDescent="0.2">
      <c r="A16" s="5"/>
      <c r="C16" s="11" t="s">
        <v>20</v>
      </c>
      <c r="D16" s="8"/>
      <c r="E16" s="45"/>
      <c r="F16" s="6"/>
      <c r="G16" s="8"/>
      <c r="H16" s="8"/>
      <c r="I16" s="100"/>
      <c r="J16" s="27">
        <f>SUM(J11:J15)</f>
        <v>0</v>
      </c>
    </row>
    <row r="17" spans="1:10" x14ac:dyDescent="0.2">
      <c r="A17" s="2"/>
      <c r="B17" s="36">
        <v>191</v>
      </c>
      <c r="C17" s="13" t="s">
        <v>90</v>
      </c>
      <c r="D17" s="4">
        <v>2</v>
      </c>
      <c r="E17" s="43">
        <v>44753</v>
      </c>
      <c r="F17" s="2" t="s">
        <v>300</v>
      </c>
      <c r="G17" s="7" t="s">
        <v>8</v>
      </c>
      <c r="H17" s="3">
        <v>1</v>
      </c>
      <c r="I17" s="98">
        <f>'Sklady Rekapitulace '!$C$31</f>
        <v>0</v>
      </c>
      <c r="J17" s="26">
        <f>H17*I17</f>
        <v>0</v>
      </c>
    </row>
    <row r="18" spans="1:10" x14ac:dyDescent="0.2">
      <c r="A18" s="2"/>
      <c r="B18" s="9"/>
      <c r="C18" s="10"/>
      <c r="D18" s="7"/>
      <c r="E18" s="44"/>
      <c r="F18" s="1" t="s">
        <v>301</v>
      </c>
      <c r="G18" s="3" t="s">
        <v>2</v>
      </c>
      <c r="H18" s="7">
        <v>5</v>
      </c>
      <c r="I18" s="99">
        <f>'Sklady Rekapitulace '!$C$32</f>
        <v>0</v>
      </c>
      <c r="J18" s="26">
        <f t="shared" ref="J18:J21" si="2">H18*I18</f>
        <v>0</v>
      </c>
    </row>
    <row r="19" spans="1:10" x14ac:dyDescent="0.2">
      <c r="A19" s="2"/>
      <c r="B19" s="9"/>
      <c r="C19" s="10"/>
      <c r="D19" s="7"/>
      <c r="E19" s="44"/>
      <c r="F19" s="2" t="s">
        <v>302</v>
      </c>
      <c r="G19" s="7" t="s">
        <v>2</v>
      </c>
      <c r="H19" s="7">
        <v>79</v>
      </c>
      <c r="I19" s="99">
        <f>'Sklady Rekapitulace '!$C$33</f>
        <v>0</v>
      </c>
      <c r="J19" s="26">
        <f t="shared" si="2"/>
        <v>0</v>
      </c>
    </row>
    <row r="20" spans="1:10" x14ac:dyDescent="0.2">
      <c r="A20" s="2"/>
      <c r="B20" s="9"/>
      <c r="C20" s="10"/>
      <c r="D20" s="7"/>
      <c r="E20" s="44"/>
      <c r="F20" s="2" t="s">
        <v>292</v>
      </c>
      <c r="G20" s="7" t="s">
        <v>2</v>
      </c>
      <c r="H20" s="7">
        <v>0</v>
      </c>
      <c r="I20" s="99">
        <f>'Sklady Rekapitulace '!$C$34</f>
        <v>0</v>
      </c>
      <c r="J20" s="26">
        <f t="shared" si="2"/>
        <v>0</v>
      </c>
    </row>
    <row r="21" spans="1:10" x14ac:dyDescent="0.2">
      <c r="A21" s="2"/>
      <c r="B21" s="9"/>
      <c r="C21" s="10"/>
      <c r="D21" s="7"/>
      <c r="E21" s="44"/>
      <c r="F21" s="2" t="s">
        <v>17</v>
      </c>
      <c r="G21" s="7" t="s">
        <v>8</v>
      </c>
      <c r="H21" s="7">
        <v>1</v>
      </c>
      <c r="I21" s="99">
        <f>'Sklady Rekapitulace '!$C$35</f>
        <v>0</v>
      </c>
      <c r="J21" s="26">
        <f t="shared" si="2"/>
        <v>0</v>
      </c>
    </row>
    <row r="22" spans="1:10" x14ac:dyDescent="0.2">
      <c r="A22" s="5"/>
      <c r="C22" s="11" t="s">
        <v>20</v>
      </c>
      <c r="D22" s="8"/>
      <c r="E22" s="45"/>
      <c r="F22" s="6"/>
      <c r="G22" s="8"/>
      <c r="H22" s="8"/>
      <c r="I22" s="100"/>
      <c r="J22" s="27">
        <f>SUM(J17:J21)</f>
        <v>0</v>
      </c>
    </row>
    <row r="23" spans="1:10" x14ac:dyDescent="0.2">
      <c r="A23" s="2"/>
      <c r="B23" s="36">
        <v>201</v>
      </c>
      <c r="C23" s="13" t="s">
        <v>91</v>
      </c>
      <c r="D23" s="4">
        <v>2</v>
      </c>
      <c r="E23" s="43">
        <v>44844</v>
      </c>
      <c r="F23" s="2" t="s">
        <v>300</v>
      </c>
      <c r="G23" s="7" t="s">
        <v>8</v>
      </c>
      <c r="H23" s="3">
        <v>1</v>
      </c>
      <c r="I23" s="98">
        <f>'Sklady Rekapitulace '!$C$31</f>
        <v>0</v>
      </c>
      <c r="J23" s="26">
        <f>H23*I23</f>
        <v>0</v>
      </c>
    </row>
    <row r="24" spans="1:10" x14ac:dyDescent="0.2">
      <c r="A24" s="2"/>
      <c r="B24" s="9"/>
      <c r="C24" s="10"/>
      <c r="D24" s="7"/>
      <c r="E24" s="44"/>
      <c r="F24" s="1" t="s">
        <v>301</v>
      </c>
      <c r="G24" s="3" t="s">
        <v>2</v>
      </c>
      <c r="H24" s="7">
        <v>3</v>
      </c>
      <c r="I24" s="99">
        <f>'Sklady Rekapitulace '!$C$32</f>
        <v>0</v>
      </c>
      <c r="J24" s="26">
        <f t="shared" ref="J24:J27" si="3">H24*I24</f>
        <v>0</v>
      </c>
    </row>
    <row r="25" spans="1:10" x14ac:dyDescent="0.2">
      <c r="A25" s="2"/>
      <c r="B25" s="9"/>
      <c r="C25" s="10"/>
      <c r="D25" s="7"/>
      <c r="E25" s="44"/>
      <c r="F25" s="2" t="s">
        <v>302</v>
      </c>
      <c r="G25" s="7" t="s">
        <v>2</v>
      </c>
      <c r="H25" s="7">
        <v>34</v>
      </c>
      <c r="I25" s="99">
        <f>'Sklady Rekapitulace '!$C$33</f>
        <v>0</v>
      </c>
      <c r="J25" s="26">
        <f t="shared" si="3"/>
        <v>0</v>
      </c>
    </row>
    <row r="26" spans="1:10" x14ac:dyDescent="0.2">
      <c r="A26" s="2"/>
      <c r="B26" s="9"/>
      <c r="C26" s="10"/>
      <c r="D26" s="7"/>
      <c r="E26" s="44"/>
      <c r="F26" s="2" t="s">
        <v>292</v>
      </c>
      <c r="G26" s="7" t="s">
        <v>2</v>
      </c>
      <c r="H26" s="7">
        <v>8</v>
      </c>
      <c r="I26" s="99">
        <f>'Sklady Rekapitulace '!$C$34</f>
        <v>0</v>
      </c>
      <c r="J26" s="26">
        <f t="shared" si="3"/>
        <v>0</v>
      </c>
    </row>
    <row r="27" spans="1:10" x14ac:dyDescent="0.2">
      <c r="A27" s="2"/>
      <c r="B27" s="9"/>
      <c r="C27" s="10"/>
      <c r="D27" s="7"/>
      <c r="E27" s="44"/>
      <c r="F27" s="2" t="s">
        <v>17</v>
      </c>
      <c r="G27" s="7" t="s">
        <v>8</v>
      </c>
      <c r="H27" s="7">
        <v>1</v>
      </c>
      <c r="I27" s="99">
        <f>'Sklady Rekapitulace '!$C$35</f>
        <v>0</v>
      </c>
      <c r="J27" s="26">
        <f t="shared" si="3"/>
        <v>0</v>
      </c>
    </row>
    <row r="28" spans="1:10" x14ac:dyDescent="0.2">
      <c r="A28" s="5"/>
      <c r="C28" s="11" t="s">
        <v>20</v>
      </c>
      <c r="D28" s="8"/>
      <c r="E28" s="45"/>
      <c r="F28" s="6"/>
      <c r="G28" s="8"/>
      <c r="H28" s="8"/>
      <c r="I28" s="100"/>
      <c r="J28" s="27">
        <f>SUM(J23:J27)</f>
        <v>0</v>
      </c>
    </row>
    <row r="29" spans="1:10" x14ac:dyDescent="0.2">
      <c r="A29" s="2"/>
      <c r="B29" s="36">
        <v>202</v>
      </c>
      <c r="C29" s="13" t="s">
        <v>92</v>
      </c>
      <c r="D29" s="4">
        <v>2</v>
      </c>
      <c r="E29" s="43">
        <v>44844</v>
      </c>
      <c r="F29" s="2" t="s">
        <v>300</v>
      </c>
      <c r="G29" s="7" t="s">
        <v>8</v>
      </c>
      <c r="H29" s="3">
        <v>1</v>
      </c>
      <c r="I29" s="98">
        <f>'Sklady Rekapitulace '!$C$31</f>
        <v>0</v>
      </c>
      <c r="J29" s="26">
        <f>H29*I29</f>
        <v>0</v>
      </c>
    </row>
    <row r="30" spans="1:10" x14ac:dyDescent="0.2">
      <c r="A30" s="2"/>
      <c r="B30" s="9"/>
      <c r="C30" s="10"/>
      <c r="D30" s="7"/>
      <c r="E30" s="44"/>
      <c r="F30" s="1" t="s">
        <v>301</v>
      </c>
      <c r="G30" s="3" t="s">
        <v>2</v>
      </c>
      <c r="H30" s="7">
        <v>2</v>
      </c>
      <c r="I30" s="99">
        <f>'Sklady Rekapitulace '!$C$32</f>
        <v>0</v>
      </c>
      <c r="J30" s="26">
        <f t="shared" ref="J30:J33" si="4">H30*I30</f>
        <v>0</v>
      </c>
    </row>
    <row r="31" spans="1:10" x14ac:dyDescent="0.2">
      <c r="A31" s="2"/>
      <c r="B31" s="9"/>
      <c r="C31" s="10"/>
      <c r="D31" s="7"/>
      <c r="E31" s="44"/>
      <c r="F31" s="2" t="s">
        <v>302</v>
      </c>
      <c r="G31" s="7" t="s">
        <v>2</v>
      </c>
      <c r="H31" s="7">
        <v>23</v>
      </c>
      <c r="I31" s="99">
        <f>'Sklady Rekapitulace '!$C$33</f>
        <v>0</v>
      </c>
      <c r="J31" s="26">
        <f t="shared" si="4"/>
        <v>0</v>
      </c>
    </row>
    <row r="32" spans="1:10" x14ac:dyDescent="0.2">
      <c r="A32" s="2"/>
      <c r="B32" s="9"/>
      <c r="C32" s="10"/>
      <c r="D32" s="7"/>
      <c r="E32" s="44"/>
      <c r="F32" s="2" t="s">
        <v>292</v>
      </c>
      <c r="G32" s="7" t="s">
        <v>2</v>
      </c>
      <c r="H32" s="7">
        <v>13</v>
      </c>
      <c r="I32" s="99">
        <f>'Sklady Rekapitulace '!$C$34</f>
        <v>0</v>
      </c>
      <c r="J32" s="26">
        <f t="shared" si="4"/>
        <v>0</v>
      </c>
    </row>
    <row r="33" spans="1:10" x14ac:dyDescent="0.2">
      <c r="A33" s="2"/>
      <c r="B33" s="9"/>
      <c r="C33" s="10"/>
      <c r="D33" s="7"/>
      <c r="E33" s="44"/>
      <c r="F33" s="2" t="s">
        <v>17</v>
      </c>
      <c r="G33" s="7" t="s">
        <v>8</v>
      </c>
      <c r="H33" s="7">
        <v>1</v>
      </c>
      <c r="I33" s="99">
        <f>'Sklady Rekapitulace '!$C$35</f>
        <v>0</v>
      </c>
      <c r="J33" s="26">
        <f t="shared" si="4"/>
        <v>0</v>
      </c>
    </row>
    <row r="34" spans="1:10" x14ac:dyDescent="0.2">
      <c r="A34" s="5"/>
      <c r="C34" s="11" t="s">
        <v>20</v>
      </c>
      <c r="D34" s="8"/>
      <c r="E34" s="45"/>
      <c r="F34" s="6"/>
      <c r="G34" s="8"/>
      <c r="H34" s="8"/>
      <c r="I34" s="100"/>
      <c r="J34" s="27">
        <f>SUM(J29:J33)</f>
        <v>0</v>
      </c>
    </row>
    <row r="35" spans="1:10" x14ac:dyDescent="0.2">
      <c r="A35" s="2"/>
      <c r="B35" s="9" t="s">
        <v>51</v>
      </c>
      <c r="C35" s="12" t="s">
        <v>92</v>
      </c>
      <c r="D35" s="4">
        <v>2</v>
      </c>
      <c r="E35" s="43">
        <v>44935</v>
      </c>
      <c r="F35" s="2" t="s">
        <v>300</v>
      </c>
      <c r="G35" s="7" t="s">
        <v>8</v>
      </c>
      <c r="H35" s="3">
        <v>1</v>
      </c>
      <c r="I35" s="98">
        <f>'Sklady Rekapitulace '!$C$31</f>
        <v>0</v>
      </c>
      <c r="J35" s="26">
        <f>H35*I35</f>
        <v>0</v>
      </c>
    </row>
    <row r="36" spans="1:10" x14ac:dyDescent="0.2">
      <c r="A36" s="2"/>
      <c r="B36" s="9"/>
      <c r="C36" s="10" t="s">
        <v>306</v>
      </c>
      <c r="D36" s="7"/>
      <c r="E36" s="44"/>
      <c r="F36" s="1" t="s">
        <v>301</v>
      </c>
      <c r="G36" s="3" t="s">
        <v>2</v>
      </c>
      <c r="H36" s="7">
        <v>6</v>
      </c>
      <c r="I36" s="99">
        <f>'Sklady Rekapitulace '!$C$32</f>
        <v>0</v>
      </c>
      <c r="J36" s="26">
        <f t="shared" ref="J36:J39" si="5">H36*I36</f>
        <v>0</v>
      </c>
    </row>
    <row r="37" spans="1:10" x14ac:dyDescent="0.2">
      <c r="A37" s="2"/>
      <c r="B37" s="9"/>
      <c r="C37" s="10"/>
      <c r="D37" s="7"/>
      <c r="E37" s="44"/>
      <c r="F37" s="2" t="s">
        <v>302</v>
      </c>
      <c r="G37" s="7" t="s">
        <v>2</v>
      </c>
      <c r="H37" s="7">
        <v>45</v>
      </c>
      <c r="I37" s="99">
        <f>'Sklady Rekapitulace '!$C$33</f>
        <v>0</v>
      </c>
      <c r="J37" s="26">
        <f t="shared" si="5"/>
        <v>0</v>
      </c>
    </row>
    <row r="38" spans="1:10" x14ac:dyDescent="0.2">
      <c r="A38" s="2"/>
      <c r="B38" s="9"/>
      <c r="C38" s="10"/>
      <c r="D38" s="7"/>
      <c r="E38" s="44"/>
      <c r="F38" s="2" t="s">
        <v>292</v>
      </c>
      <c r="G38" s="7" t="s">
        <v>2</v>
      </c>
      <c r="H38" s="7">
        <v>28</v>
      </c>
      <c r="I38" s="99">
        <f>'Sklady Rekapitulace '!$C$34</f>
        <v>0</v>
      </c>
      <c r="J38" s="26">
        <f t="shared" si="5"/>
        <v>0</v>
      </c>
    </row>
    <row r="39" spans="1:10" x14ac:dyDescent="0.2">
      <c r="A39" s="2"/>
      <c r="B39" s="9"/>
      <c r="C39" s="10"/>
      <c r="D39" s="7"/>
      <c r="E39" s="44"/>
      <c r="F39" s="2" t="s">
        <v>17</v>
      </c>
      <c r="G39" s="7" t="s">
        <v>8</v>
      </c>
      <c r="H39" s="7">
        <v>1</v>
      </c>
      <c r="I39" s="99">
        <f>'Sklady Rekapitulace '!$C$35</f>
        <v>0</v>
      </c>
      <c r="J39" s="26">
        <f t="shared" si="5"/>
        <v>0</v>
      </c>
    </row>
    <row r="40" spans="1:10" x14ac:dyDescent="0.2">
      <c r="A40" s="5"/>
      <c r="C40" s="11" t="s">
        <v>20</v>
      </c>
      <c r="D40" s="8"/>
      <c r="E40" s="45"/>
      <c r="F40" s="6"/>
      <c r="G40" s="8"/>
      <c r="H40" s="8"/>
      <c r="I40" s="100"/>
      <c r="J40" s="27">
        <f>SUM(J35:J39)</f>
        <v>0</v>
      </c>
    </row>
    <row r="41" spans="1:10" x14ac:dyDescent="0.2">
      <c r="A41" s="2"/>
      <c r="B41" s="9" t="s">
        <v>51</v>
      </c>
      <c r="C41" s="13" t="s">
        <v>91</v>
      </c>
      <c r="D41" s="4">
        <v>2</v>
      </c>
      <c r="E41" s="43">
        <v>44935</v>
      </c>
      <c r="F41" s="2" t="s">
        <v>300</v>
      </c>
      <c r="G41" s="7" t="s">
        <v>8</v>
      </c>
      <c r="H41" s="3">
        <v>1</v>
      </c>
      <c r="I41" s="98">
        <f>'Sklady Rekapitulace '!$C$31</f>
        <v>0</v>
      </c>
      <c r="J41" s="26">
        <f>H41*I41</f>
        <v>0</v>
      </c>
    </row>
    <row r="42" spans="1:10" x14ac:dyDescent="0.2">
      <c r="A42" s="2"/>
      <c r="B42" s="9"/>
      <c r="C42" s="10"/>
      <c r="D42" s="7"/>
      <c r="E42" s="44"/>
      <c r="F42" s="1" t="s">
        <v>301</v>
      </c>
      <c r="G42" s="7" t="s">
        <v>2</v>
      </c>
      <c r="H42" s="7">
        <v>2</v>
      </c>
      <c r="I42" s="99">
        <f>'Sklady Rekapitulace '!$C$32</f>
        <v>0</v>
      </c>
      <c r="J42" s="26">
        <f t="shared" ref="J42:J45" si="6">H42*I42</f>
        <v>0</v>
      </c>
    </row>
    <row r="43" spans="1:10" x14ac:dyDescent="0.2">
      <c r="A43" s="2"/>
      <c r="B43" s="9"/>
      <c r="C43" s="10"/>
      <c r="D43" s="7"/>
      <c r="E43" s="44"/>
      <c r="F43" s="2" t="s">
        <v>302</v>
      </c>
      <c r="G43" s="7" t="s">
        <v>2</v>
      </c>
      <c r="H43" s="7">
        <v>106</v>
      </c>
      <c r="I43" s="99">
        <f>'Sklady Rekapitulace '!$C$33</f>
        <v>0</v>
      </c>
      <c r="J43" s="26">
        <f t="shared" si="6"/>
        <v>0</v>
      </c>
    </row>
    <row r="44" spans="1:10" x14ac:dyDescent="0.2">
      <c r="A44" s="2"/>
      <c r="B44" s="9"/>
      <c r="C44" s="10"/>
      <c r="D44" s="7"/>
      <c r="E44" s="44"/>
      <c r="F44" s="2" t="s">
        <v>292</v>
      </c>
      <c r="G44" s="7" t="s">
        <v>2</v>
      </c>
      <c r="H44" s="7">
        <v>38</v>
      </c>
      <c r="I44" s="99">
        <f>'Sklady Rekapitulace '!$C$34</f>
        <v>0</v>
      </c>
      <c r="J44" s="26">
        <f t="shared" si="6"/>
        <v>0</v>
      </c>
    </row>
    <row r="45" spans="1:10" x14ac:dyDescent="0.2">
      <c r="A45" s="2"/>
      <c r="B45" s="9"/>
      <c r="C45" s="10"/>
      <c r="D45" s="7"/>
      <c r="E45" s="44"/>
      <c r="F45" s="2" t="s">
        <v>17</v>
      </c>
      <c r="G45" s="7" t="s">
        <v>8</v>
      </c>
      <c r="H45" s="7">
        <v>1</v>
      </c>
      <c r="I45" s="99">
        <f>'Sklady Rekapitulace '!$C$35</f>
        <v>0</v>
      </c>
      <c r="J45" s="26">
        <f t="shared" si="6"/>
        <v>0</v>
      </c>
    </row>
    <row r="46" spans="1:10" x14ac:dyDescent="0.2">
      <c r="A46" s="5"/>
      <c r="C46" s="11" t="s">
        <v>20</v>
      </c>
      <c r="D46" s="8"/>
      <c r="E46" s="45"/>
      <c r="F46" s="6"/>
      <c r="G46" s="8"/>
      <c r="H46" s="8"/>
      <c r="I46" s="100"/>
      <c r="J46" s="27">
        <f>SUM(J41:J45)</f>
        <v>0</v>
      </c>
    </row>
    <row r="47" spans="1:10" x14ac:dyDescent="0.2">
      <c r="A47" s="2"/>
      <c r="B47" s="36">
        <v>320</v>
      </c>
      <c r="C47" s="13" t="s">
        <v>94</v>
      </c>
      <c r="D47" s="4">
        <v>2</v>
      </c>
      <c r="E47" s="43">
        <v>44306</v>
      </c>
      <c r="F47" s="2" t="s">
        <v>300</v>
      </c>
      <c r="G47" s="7" t="s">
        <v>8</v>
      </c>
      <c r="H47" s="3">
        <v>1</v>
      </c>
      <c r="I47" s="98">
        <f>'Sklady Rekapitulace '!$C$31</f>
        <v>0</v>
      </c>
      <c r="J47" s="26">
        <f>H47*I47</f>
        <v>0</v>
      </c>
    </row>
    <row r="48" spans="1:10" x14ac:dyDescent="0.2">
      <c r="A48" s="2"/>
      <c r="B48" s="9"/>
      <c r="C48" s="10"/>
      <c r="D48" s="7"/>
      <c r="E48" s="44"/>
      <c r="F48" s="1" t="s">
        <v>301</v>
      </c>
      <c r="G48" s="3" t="s">
        <v>2</v>
      </c>
      <c r="H48" s="7">
        <v>4</v>
      </c>
      <c r="I48" s="99">
        <f>'Sklady Rekapitulace '!$C$32</f>
        <v>0</v>
      </c>
      <c r="J48" s="26">
        <f t="shared" ref="J48:J51" si="7">H48*I48</f>
        <v>0</v>
      </c>
    </row>
    <row r="49" spans="1:10" x14ac:dyDescent="0.2">
      <c r="A49" s="2"/>
      <c r="B49" s="9"/>
      <c r="C49" s="10"/>
      <c r="D49" s="7"/>
      <c r="E49" s="44"/>
      <c r="F49" s="2" t="s">
        <v>302</v>
      </c>
      <c r="G49" s="7" t="s">
        <v>2</v>
      </c>
      <c r="H49" s="7">
        <v>38</v>
      </c>
      <c r="I49" s="99">
        <f>'Sklady Rekapitulace '!$C$33</f>
        <v>0</v>
      </c>
      <c r="J49" s="26">
        <f t="shared" si="7"/>
        <v>0</v>
      </c>
    </row>
    <row r="50" spans="1:10" x14ac:dyDescent="0.2">
      <c r="A50" s="2"/>
      <c r="B50" s="9"/>
      <c r="C50" s="10"/>
      <c r="D50" s="7"/>
      <c r="E50" s="44"/>
      <c r="F50" s="2" t="s">
        <v>292</v>
      </c>
      <c r="G50" s="7" t="s">
        <v>2</v>
      </c>
      <c r="H50" s="7">
        <v>7</v>
      </c>
      <c r="I50" s="99">
        <f>'Sklady Rekapitulace '!$C$34</f>
        <v>0</v>
      </c>
      <c r="J50" s="26">
        <f t="shared" si="7"/>
        <v>0</v>
      </c>
    </row>
    <row r="51" spans="1:10" x14ac:dyDescent="0.2">
      <c r="A51" s="2"/>
      <c r="B51" s="9"/>
      <c r="C51" s="10"/>
      <c r="D51" s="7"/>
      <c r="E51" s="44"/>
      <c r="F51" s="2" t="s">
        <v>17</v>
      </c>
      <c r="G51" s="7" t="s">
        <v>8</v>
      </c>
      <c r="H51" s="7">
        <v>1</v>
      </c>
      <c r="I51" s="99">
        <f>'Sklady Rekapitulace '!$C$35</f>
        <v>0</v>
      </c>
      <c r="J51" s="26">
        <f t="shared" si="7"/>
        <v>0</v>
      </c>
    </row>
    <row r="52" spans="1:10" x14ac:dyDescent="0.2">
      <c r="A52" s="5"/>
      <c r="C52" s="11" t="s">
        <v>20</v>
      </c>
      <c r="D52" s="8"/>
      <c r="E52" s="45"/>
      <c r="F52" s="6"/>
      <c r="G52" s="8"/>
      <c r="H52" s="8"/>
      <c r="I52" s="100"/>
      <c r="J52" s="27">
        <f>SUM(J47:J51)</f>
        <v>0</v>
      </c>
    </row>
    <row r="53" spans="1:10" x14ac:dyDescent="0.2">
      <c r="A53" s="2"/>
      <c r="B53" s="36">
        <v>400</v>
      </c>
      <c r="C53" s="13" t="s">
        <v>95</v>
      </c>
      <c r="D53" s="4">
        <v>2</v>
      </c>
      <c r="E53" s="43">
        <v>44844</v>
      </c>
      <c r="F53" s="2" t="s">
        <v>300</v>
      </c>
      <c r="G53" s="7" t="s">
        <v>8</v>
      </c>
      <c r="H53" s="3">
        <v>1</v>
      </c>
      <c r="I53" s="98">
        <f>'Sklady Rekapitulace '!$C$31</f>
        <v>0</v>
      </c>
      <c r="J53" s="26">
        <f>H53*I53</f>
        <v>0</v>
      </c>
    </row>
    <row r="54" spans="1:10" x14ac:dyDescent="0.2">
      <c r="A54" s="2"/>
      <c r="B54" s="9"/>
      <c r="C54" s="10"/>
      <c r="D54" s="7"/>
      <c r="E54" s="44"/>
      <c r="F54" s="1" t="s">
        <v>301</v>
      </c>
      <c r="G54" s="3" t="s">
        <v>2</v>
      </c>
      <c r="H54" s="7">
        <v>1</v>
      </c>
      <c r="I54" s="99">
        <f>'Sklady Rekapitulace '!$C$32</f>
        <v>0</v>
      </c>
      <c r="J54" s="26">
        <f t="shared" ref="J54:J57" si="8">H54*I54</f>
        <v>0</v>
      </c>
    </row>
    <row r="55" spans="1:10" x14ac:dyDescent="0.2">
      <c r="A55" s="2"/>
      <c r="B55" s="9"/>
      <c r="C55" s="10"/>
      <c r="D55" s="7"/>
      <c r="E55" s="44"/>
      <c r="F55" s="2" t="s">
        <v>302</v>
      </c>
      <c r="G55" s="7" t="s">
        <v>2</v>
      </c>
      <c r="H55" s="7">
        <v>6</v>
      </c>
      <c r="I55" s="99">
        <f>'Sklady Rekapitulace '!$C$33</f>
        <v>0</v>
      </c>
      <c r="J55" s="26">
        <f t="shared" si="8"/>
        <v>0</v>
      </c>
    </row>
    <row r="56" spans="1:10" x14ac:dyDescent="0.2">
      <c r="A56" s="2"/>
      <c r="B56" s="9"/>
      <c r="C56" s="10"/>
      <c r="D56" s="7"/>
      <c r="E56" s="44"/>
      <c r="F56" s="2" t="s">
        <v>292</v>
      </c>
      <c r="G56" s="7" t="s">
        <v>2</v>
      </c>
      <c r="H56" s="7">
        <v>0</v>
      </c>
      <c r="I56" s="99">
        <f>'Sklady Rekapitulace '!$C$34</f>
        <v>0</v>
      </c>
      <c r="J56" s="26">
        <f t="shared" si="8"/>
        <v>0</v>
      </c>
    </row>
    <row r="57" spans="1:10" x14ac:dyDescent="0.2">
      <c r="A57" s="2"/>
      <c r="B57" s="9"/>
      <c r="C57" s="10"/>
      <c r="D57" s="7"/>
      <c r="E57" s="44"/>
      <c r="F57" s="2" t="s">
        <v>17</v>
      </c>
      <c r="G57" s="7" t="s">
        <v>8</v>
      </c>
      <c r="H57" s="7">
        <v>1</v>
      </c>
      <c r="I57" s="99">
        <f>'Sklady Rekapitulace '!$C$35</f>
        <v>0</v>
      </c>
      <c r="J57" s="26">
        <f t="shared" si="8"/>
        <v>0</v>
      </c>
    </row>
    <row r="58" spans="1:10" x14ac:dyDescent="0.2">
      <c r="A58" s="5"/>
      <c r="C58" s="11" t="s">
        <v>20</v>
      </c>
      <c r="D58" s="8"/>
      <c r="E58" s="45"/>
      <c r="F58" s="6"/>
      <c r="G58" s="8"/>
      <c r="H58" s="8"/>
      <c r="I58" s="100"/>
      <c r="J58" s="27">
        <f>SUM(J53:J57)</f>
        <v>0</v>
      </c>
    </row>
    <row r="59" spans="1:10" x14ac:dyDescent="0.2">
      <c r="A59" s="2"/>
      <c r="B59" s="36">
        <v>401</v>
      </c>
      <c r="C59" s="13" t="s">
        <v>91</v>
      </c>
      <c r="D59" s="4">
        <v>2</v>
      </c>
      <c r="E59" s="43">
        <v>45126</v>
      </c>
      <c r="F59" s="2" t="s">
        <v>300</v>
      </c>
      <c r="G59" s="7" t="s">
        <v>8</v>
      </c>
      <c r="H59" s="3">
        <v>1</v>
      </c>
      <c r="I59" s="98">
        <f>'Sklady Rekapitulace '!$C$31</f>
        <v>0</v>
      </c>
      <c r="J59" s="26">
        <f>H59*I59</f>
        <v>0</v>
      </c>
    </row>
    <row r="60" spans="1:10" x14ac:dyDescent="0.2">
      <c r="A60" s="2"/>
      <c r="B60" s="9"/>
      <c r="C60" s="10"/>
      <c r="D60" s="7"/>
      <c r="E60" s="44"/>
      <c r="F60" s="1" t="s">
        <v>301</v>
      </c>
      <c r="G60" s="3" t="s">
        <v>2</v>
      </c>
      <c r="H60" s="7">
        <v>3</v>
      </c>
      <c r="I60" s="99">
        <f>'Sklady Rekapitulace '!$C$32</f>
        <v>0</v>
      </c>
      <c r="J60" s="26">
        <f t="shared" ref="J60:J63" si="9">H60*I60</f>
        <v>0</v>
      </c>
    </row>
    <row r="61" spans="1:10" x14ac:dyDescent="0.2">
      <c r="A61" s="2"/>
      <c r="B61" s="9"/>
      <c r="C61" s="10"/>
      <c r="D61" s="7"/>
      <c r="E61" s="44"/>
      <c r="F61" s="2" t="s">
        <v>302</v>
      </c>
      <c r="G61" s="7" t="s">
        <v>2</v>
      </c>
      <c r="H61" s="7">
        <v>25</v>
      </c>
      <c r="I61" s="99">
        <f>'Sklady Rekapitulace '!$C$33</f>
        <v>0</v>
      </c>
      <c r="J61" s="26">
        <f t="shared" si="9"/>
        <v>0</v>
      </c>
    </row>
    <row r="62" spans="1:10" x14ac:dyDescent="0.2">
      <c r="A62" s="2"/>
      <c r="B62" s="9"/>
      <c r="C62" s="10"/>
      <c r="D62" s="7"/>
      <c r="E62" s="44"/>
      <c r="F62" s="2" t="s">
        <v>292</v>
      </c>
      <c r="G62" s="7" t="s">
        <v>2</v>
      </c>
      <c r="H62" s="7">
        <v>8</v>
      </c>
      <c r="I62" s="99">
        <f>'Sklady Rekapitulace '!$C$34</f>
        <v>0</v>
      </c>
      <c r="J62" s="26">
        <f t="shared" si="9"/>
        <v>0</v>
      </c>
    </row>
    <row r="63" spans="1:10" x14ac:dyDescent="0.2">
      <c r="A63" s="2"/>
      <c r="B63" s="9"/>
      <c r="C63" s="10"/>
      <c r="D63" s="7"/>
      <c r="E63" s="44"/>
      <c r="F63" s="2" t="s">
        <v>17</v>
      </c>
      <c r="G63" s="7" t="s">
        <v>8</v>
      </c>
      <c r="H63" s="7">
        <v>1</v>
      </c>
      <c r="I63" s="99">
        <f>'Sklady Rekapitulace '!$C$35</f>
        <v>0</v>
      </c>
      <c r="J63" s="26">
        <f t="shared" si="9"/>
        <v>0</v>
      </c>
    </row>
    <row r="64" spans="1:10" x14ac:dyDescent="0.2">
      <c r="A64" s="5"/>
      <c r="C64" s="11" t="s">
        <v>20</v>
      </c>
      <c r="D64" s="8"/>
      <c r="E64" s="45"/>
      <c r="F64" s="6"/>
      <c r="G64" s="8"/>
      <c r="H64" s="8"/>
      <c r="I64" s="100"/>
      <c r="J64" s="27">
        <f>SUM(J59:J63)</f>
        <v>0</v>
      </c>
    </row>
    <row r="65" spans="1:10" x14ac:dyDescent="0.2">
      <c r="A65" s="2"/>
      <c r="B65" s="36">
        <v>402</v>
      </c>
      <c r="C65" s="13" t="s">
        <v>96</v>
      </c>
      <c r="D65" s="4">
        <v>2</v>
      </c>
      <c r="E65" s="43">
        <v>44483</v>
      </c>
      <c r="F65" s="2" t="s">
        <v>300</v>
      </c>
      <c r="G65" s="7" t="s">
        <v>8</v>
      </c>
      <c r="H65" s="3">
        <v>1</v>
      </c>
      <c r="I65" s="98">
        <f>'Sklady Rekapitulace '!$C$31</f>
        <v>0</v>
      </c>
      <c r="J65" s="26">
        <f>H65*I65</f>
        <v>0</v>
      </c>
    </row>
    <row r="66" spans="1:10" x14ac:dyDescent="0.2">
      <c r="A66" s="2"/>
      <c r="B66" s="9"/>
      <c r="C66" s="10"/>
      <c r="D66" s="7"/>
      <c r="E66" s="44"/>
      <c r="F66" s="1" t="s">
        <v>301</v>
      </c>
      <c r="G66" s="7" t="s">
        <v>2</v>
      </c>
      <c r="H66" s="7">
        <v>1</v>
      </c>
      <c r="I66" s="99">
        <f>'Sklady Rekapitulace '!$C$32</f>
        <v>0</v>
      </c>
      <c r="J66" s="26">
        <f t="shared" ref="J66:J69" si="10">H66*I66</f>
        <v>0</v>
      </c>
    </row>
    <row r="67" spans="1:10" x14ac:dyDescent="0.2">
      <c r="A67" s="2"/>
      <c r="B67" s="9"/>
      <c r="C67" s="10"/>
      <c r="D67" s="7"/>
      <c r="E67" s="44"/>
      <c r="F67" s="2" t="s">
        <v>302</v>
      </c>
      <c r="G67" s="7" t="s">
        <v>2</v>
      </c>
      <c r="H67" s="7">
        <v>23</v>
      </c>
      <c r="I67" s="99">
        <f>'Sklady Rekapitulace '!$C$33</f>
        <v>0</v>
      </c>
      <c r="J67" s="26">
        <f t="shared" si="10"/>
        <v>0</v>
      </c>
    </row>
    <row r="68" spans="1:10" x14ac:dyDescent="0.2">
      <c r="A68" s="2"/>
      <c r="B68" s="9"/>
      <c r="C68" s="10"/>
      <c r="D68" s="7"/>
      <c r="E68" s="44"/>
      <c r="F68" s="2" t="s">
        <v>292</v>
      </c>
      <c r="G68" s="7" t="s">
        <v>2</v>
      </c>
      <c r="H68" s="7">
        <v>2</v>
      </c>
      <c r="I68" s="99">
        <f>'Sklady Rekapitulace '!$C$34</f>
        <v>0</v>
      </c>
      <c r="J68" s="26">
        <f t="shared" si="10"/>
        <v>0</v>
      </c>
    </row>
    <row r="69" spans="1:10" x14ac:dyDescent="0.2">
      <c r="A69" s="2"/>
      <c r="B69" s="9"/>
      <c r="C69" s="10"/>
      <c r="D69" s="7"/>
      <c r="E69" s="44"/>
      <c r="F69" s="2" t="s">
        <v>17</v>
      </c>
      <c r="G69" s="7" t="s">
        <v>8</v>
      </c>
      <c r="H69" s="7">
        <v>1</v>
      </c>
      <c r="I69" s="99">
        <f>'Sklady Rekapitulace '!$C$35</f>
        <v>0</v>
      </c>
      <c r="J69" s="26">
        <f t="shared" si="10"/>
        <v>0</v>
      </c>
    </row>
    <row r="70" spans="1:10" x14ac:dyDescent="0.2">
      <c r="A70" s="5"/>
      <c r="C70" s="11" t="s">
        <v>20</v>
      </c>
      <c r="D70" s="8"/>
      <c r="E70" s="45"/>
      <c r="F70" s="6"/>
      <c r="G70" s="8"/>
      <c r="H70" s="8"/>
      <c r="I70" s="100"/>
      <c r="J70" s="27">
        <f>SUM(J65:J69)</f>
        <v>0</v>
      </c>
    </row>
    <row r="71" spans="1:10" x14ac:dyDescent="0.2">
      <c r="A71" s="2"/>
      <c r="B71" s="36">
        <v>403</v>
      </c>
      <c r="C71" s="13" t="s">
        <v>97</v>
      </c>
      <c r="D71" s="4">
        <v>2</v>
      </c>
      <c r="E71" s="43">
        <v>45126</v>
      </c>
      <c r="F71" s="2" t="s">
        <v>300</v>
      </c>
      <c r="G71" s="7" t="s">
        <v>8</v>
      </c>
      <c r="H71" s="3">
        <v>1</v>
      </c>
      <c r="I71" s="98">
        <f>'Sklady Rekapitulace '!$C$31</f>
        <v>0</v>
      </c>
      <c r="J71" s="26">
        <f>H71*I71</f>
        <v>0</v>
      </c>
    </row>
    <row r="72" spans="1:10" x14ac:dyDescent="0.2">
      <c r="A72" s="2"/>
      <c r="B72" s="9"/>
      <c r="C72" s="10"/>
      <c r="D72" s="7"/>
      <c r="E72" s="44"/>
      <c r="F72" s="1" t="s">
        <v>301</v>
      </c>
      <c r="G72" s="3" t="s">
        <v>2</v>
      </c>
      <c r="H72" s="7">
        <v>2</v>
      </c>
      <c r="I72" s="99">
        <f>'Sklady Rekapitulace '!$C$32</f>
        <v>0</v>
      </c>
      <c r="J72" s="26">
        <f t="shared" ref="J72:J75" si="11">H72*I72</f>
        <v>0</v>
      </c>
    </row>
    <row r="73" spans="1:10" x14ac:dyDescent="0.2">
      <c r="A73" s="2"/>
      <c r="B73" s="9"/>
      <c r="C73" s="10"/>
      <c r="D73" s="7"/>
      <c r="E73" s="44"/>
      <c r="F73" s="2" t="s">
        <v>302</v>
      </c>
      <c r="G73" s="7" t="s">
        <v>2</v>
      </c>
      <c r="H73" s="7">
        <v>8</v>
      </c>
      <c r="I73" s="99">
        <f>'Sklady Rekapitulace '!$C$33</f>
        <v>0</v>
      </c>
      <c r="J73" s="26">
        <f t="shared" si="11"/>
        <v>0</v>
      </c>
    </row>
    <row r="74" spans="1:10" x14ac:dyDescent="0.2">
      <c r="A74" s="2"/>
      <c r="B74" s="9"/>
      <c r="C74" s="10"/>
      <c r="D74" s="7"/>
      <c r="E74" s="44"/>
      <c r="F74" s="2" t="s">
        <v>292</v>
      </c>
      <c r="G74" s="7" t="s">
        <v>2</v>
      </c>
      <c r="H74" s="7">
        <v>2</v>
      </c>
      <c r="I74" s="99">
        <f>'Sklady Rekapitulace '!$C$34</f>
        <v>0</v>
      </c>
      <c r="J74" s="26">
        <f t="shared" si="11"/>
        <v>0</v>
      </c>
    </row>
    <row r="75" spans="1:10" x14ac:dyDescent="0.2">
      <c r="A75" s="2"/>
      <c r="B75" s="9"/>
      <c r="C75" s="10"/>
      <c r="D75" s="7"/>
      <c r="E75" s="44"/>
      <c r="F75" s="2" t="s">
        <v>17</v>
      </c>
      <c r="G75" s="7" t="s">
        <v>8</v>
      </c>
      <c r="H75" s="7">
        <v>1</v>
      </c>
      <c r="I75" s="99">
        <f>'Sklady Rekapitulace '!$C$35</f>
        <v>0</v>
      </c>
      <c r="J75" s="26">
        <f t="shared" si="11"/>
        <v>0</v>
      </c>
    </row>
    <row r="76" spans="1:10" x14ac:dyDescent="0.2">
      <c r="A76" s="5"/>
      <c r="C76" s="11" t="s">
        <v>20</v>
      </c>
      <c r="D76" s="8"/>
      <c r="E76" s="45"/>
      <c r="F76" s="6"/>
      <c r="G76" s="8"/>
      <c r="H76" s="8"/>
      <c r="I76" s="100"/>
      <c r="J76" s="27">
        <f>SUM(J71:J75)</f>
        <v>0</v>
      </c>
    </row>
    <row r="77" spans="1:10" x14ac:dyDescent="0.2">
      <c r="A77" s="2"/>
      <c r="B77" s="9" t="s">
        <v>98</v>
      </c>
      <c r="C77" s="13" t="s">
        <v>99</v>
      </c>
      <c r="D77" s="4">
        <v>2</v>
      </c>
      <c r="E77" s="43">
        <v>44417</v>
      </c>
      <c r="F77" s="2" t="s">
        <v>300</v>
      </c>
      <c r="G77" s="7" t="s">
        <v>8</v>
      </c>
      <c r="H77" s="3">
        <v>1</v>
      </c>
      <c r="I77" s="98">
        <f>'Sklady Rekapitulace '!$C$31</f>
        <v>0</v>
      </c>
      <c r="J77" s="26">
        <f>H77*I77</f>
        <v>0</v>
      </c>
    </row>
    <row r="78" spans="1:10" x14ac:dyDescent="0.2">
      <c r="A78" s="2"/>
      <c r="B78" s="9"/>
      <c r="C78" s="10"/>
      <c r="D78" s="7"/>
      <c r="E78" s="44"/>
      <c r="F78" s="1" t="s">
        <v>301</v>
      </c>
      <c r="G78" s="7" t="s">
        <v>2</v>
      </c>
      <c r="H78" s="7">
        <v>2</v>
      </c>
      <c r="I78" s="99">
        <f>'Sklady Rekapitulace '!$C$32</f>
        <v>0</v>
      </c>
      <c r="J78" s="26">
        <f t="shared" ref="J78:J81" si="12">H78*I78</f>
        <v>0</v>
      </c>
    </row>
    <row r="79" spans="1:10" x14ac:dyDescent="0.2">
      <c r="A79" s="2"/>
      <c r="B79" s="9"/>
      <c r="C79" s="10"/>
      <c r="D79" s="7"/>
      <c r="E79" s="44"/>
      <c r="F79" s="2" t="s">
        <v>302</v>
      </c>
      <c r="G79" s="7" t="s">
        <v>2</v>
      </c>
      <c r="H79" s="7">
        <v>162</v>
      </c>
      <c r="I79" s="99">
        <f>'Sklady Rekapitulace '!$C$33</f>
        <v>0</v>
      </c>
      <c r="J79" s="26">
        <f t="shared" si="12"/>
        <v>0</v>
      </c>
    </row>
    <row r="80" spans="1:10" x14ac:dyDescent="0.2">
      <c r="A80" s="2"/>
      <c r="B80" s="9"/>
      <c r="C80" s="10"/>
      <c r="D80" s="7"/>
      <c r="E80" s="44"/>
      <c r="F80" s="2" t="s">
        <v>292</v>
      </c>
      <c r="G80" s="7" t="s">
        <v>2</v>
      </c>
      <c r="H80" s="7">
        <v>0</v>
      </c>
      <c r="I80" s="99">
        <f>'Sklady Rekapitulace '!$C$34</f>
        <v>0</v>
      </c>
      <c r="J80" s="26">
        <f t="shared" si="12"/>
        <v>0</v>
      </c>
    </row>
    <row r="81" spans="1:10" x14ac:dyDescent="0.2">
      <c r="A81" s="2"/>
      <c r="B81" s="9"/>
      <c r="C81" s="10"/>
      <c r="D81" s="7"/>
      <c r="E81" s="44"/>
      <c r="F81" s="2" t="s">
        <v>17</v>
      </c>
      <c r="G81" s="7" t="s">
        <v>8</v>
      </c>
      <c r="H81" s="7">
        <v>1</v>
      </c>
      <c r="I81" s="99">
        <f>'Sklady Rekapitulace '!$C$35</f>
        <v>0</v>
      </c>
      <c r="J81" s="26">
        <f t="shared" si="12"/>
        <v>0</v>
      </c>
    </row>
    <row r="82" spans="1:10" x14ac:dyDescent="0.2">
      <c r="A82" s="5"/>
      <c r="C82" s="11" t="s">
        <v>20</v>
      </c>
      <c r="D82" s="8"/>
      <c r="E82" s="45"/>
      <c r="F82" s="6"/>
      <c r="G82" s="8"/>
      <c r="H82" s="8"/>
      <c r="I82" s="100"/>
      <c r="J82" s="27">
        <f>SUM(J77:J81)</f>
        <v>0</v>
      </c>
    </row>
    <row r="83" spans="1:10" x14ac:dyDescent="0.2">
      <c r="A83" s="2"/>
      <c r="B83" s="9" t="s">
        <v>65</v>
      </c>
      <c r="C83" s="12" t="s">
        <v>66</v>
      </c>
      <c r="D83" s="4">
        <v>2</v>
      </c>
      <c r="E83" s="43">
        <v>44306</v>
      </c>
      <c r="F83" s="2" t="s">
        <v>300</v>
      </c>
      <c r="G83" s="7" t="s">
        <v>8</v>
      </c>
      <c r="H83" s="3">
        <v>1</v>
      </c>
      <c r="I83" s="98">
        <f>'Sklady Rekapitulace '!$C$31</f>
        <v>0</v>
      </c>
      <c r="J83" s="26">
        <f>H83*I83</f>
        <v>0</v>
      </c>
    </row>
    <row r="84" spans="1:10" x14ac:dyDescent="0.2">
      <c r="A84" s="2"/>
      <c r="B84" s="9"/>
      <c r="C84" s="10"/>
      <c r="D84" s="7"/>
      <c r="E84" s="44"/>
      <c r="F84" s="1" t="s">
        <v>301</v>
      </c>
      <c r="G84" s="7" t="s">
        <v>2</v>
      </c>
      <c r="H84" s="7">
        <v>1</v>
      </c>
      <c r="I84" s="99">
        <f>'Sklady Rekapitulace '!$C$32</f>
        <v>0</v>
      </c>
      <c r="J84" s="26">
        <f t="shared" ref="J84:J87" si="13">H84*I84</f>
        <v>0</v>
      </c>
    </row>
    <row r="85" spans="1:10" x14ac:dyDescent="0.2">
      <c r="A85" s="2"/>
      <c r="B85" s="9"/>
      <c r="C85" s="10"/>
      <c r="D85" s="7"/>
      <c r="E85" s="44"/>
      <c r="F85" s="2" t="s">
        <v>302</v>
      </c>
      <c r="G85" s="7" t="s">
        <v>2</v>
      </c>
      <c r="H85" s="7">
        <v>38</v>
      </c>
      <c r="I85" s="99">
        <f>'Sklady Rekapitulace '!$C$33</f>
        <v>0</v>
      </c>
      <c r="J85" s="26">
        <f t="shared" si="13"/>
        <v>0</v>
      </c>
    </row>
    <row r="86" spans="1:10" x14ac:dyDescent="0.2">
      <c r="A86" s="2"/>
      <c r="B86" s="9"/>
      <c r="C86" s="10"/>
      <c r="D86" s="7"/>
      <c r="E86" s="44"/>
      <c r="F86" s="2" t="s">
        <v>291</v>
      </c>
      <c r="G86" s="7" t="s">
        <v>2</v>
      </c>
      <c r="H86" s="7">
        <v>3</v>
      </c>
      <c r="I86" s="99">
        <f>'Sklady Rekapitulace '!$C$34</f>
        <v>0</v>
      </c>
      <c r="J86" s="26">
        <f t="shared" si="13"/>
        <v>0</v>
      </c>
    </row>
    <row r="87" spans="1:10" x14ac:dyDescent="0.2">
      <c r="A87" s="2"/>
      <c r="B87" s="9"/>
      <c r="C87" s="10"/>
      <c r="D87" s="7"/>
      <c r="E87" s="44"/>
      <c r="F87" s="2" t="s">
        <v>17</v>
      </c>
      <c r="G87" s="7" t="s">
        <v>8</v>
      </c>
      <c r="H87" s="7">
        <v>1</v>
      </c>
      <c r="I87" s="99">
        <f>'Sklady Rekapitulace '!$C$35</f>
        <v>0</v>
      </c>
      <c r="J87" s="26">
        <f t="shared" si="13"/>
        <v>0</v>
      </c>
    </row>
    <row r="88" spans="1:10" x14ac:dyDescent="0.2">
      <c r="A88" s="5"/>
      <c r="C88" s="11" t="s">
        <v>20</v>
      </c>
      <c r="D88" s="8"/>
      <c r="E88" s="45"/>
      <c r="F88" s="6"/>
      <c r="G88" s="8"/>
      <c r="H88" s="8"/>
      <c r="I88" s="100"/>
      <c r="J88" s="27">
        <f>SUM(J83:J87)</f>
        <v>0</v>
      </c>
    </row>
    <row r="89" spans="1:10" ht="25.5" x14ac:dyDescent="0.2">
      <c r="A89" s="2"/>
      <c r="B89" s="36" t="s">
        <v>287</v>
      </c>
      <c r="C89" s="13" t="s">
        <v>286</v>
      </c>
      <c r="D89" s="4">
        <v>2</v>
      </c>
      <c r="E89" s="43">
        <v>45126</v>
      </c>
      <c r="F89" s="2" t="s">
        <v>300</v>
      </c>
      <c r="G89" s="7" t="s">
        <v>8</v>
      </c>
      <c r="H89" s="3">
        <v>2</v>
      </c>
      <c r="I89" s="98">
        <f>'Sklady Rekapitulace '!$C$31</f>
        <v>0</v>
      </c>
      <c r="J89" s="26">
        <f>H89*I89</f>
        <v>0</v>
      </c>
    </row>
    <row r="90" spans="1:10" x14ac:dyDescent="0.2">
      <c r="A90" s="2"/>
      <c r="B90" s="9"/>
      <c r="C90" s="10" t="s">
        <v>307</v>
      </c>
      <c r="D90" s="7"/>
      <c r="E90" s="44">
        <v>45137</v>
      </c>
      <c r="F90" s="1" t="s">
        <v>301</v>
      </c>
      <c r="G90" s="3" t="s">
        <v>2</v>
      </c>
      <c r="H90" s="7">
        <v>4</v>
      </c>
      <c r="I90" s="99">
        <f>'Sklady Rekapitulace '!$C$32</f>
        <v>0</v>
      </c>
      <c r="J90" s="26">
        <f t="shared" ref="J90:J93" si="14">H90*I90</f>
        <v>0</v>
      </c>
    </row>
    <row r="91" spans="1:10" x14ac:dyDescent="0.2">
      <c r="A91" s="2"/>
      <c r="B91" s="9"/>
      <c r="C91" s="10"/>
      <c r="D91" s="7"/>
      <c r="E91" s="44"/>
      <c r="F91" s="2" t="s">
        <v>302</v>
      </c>
      <c r="G91" s="7" t="s">
        <v>2</v>
      </c>
      <c r="H91" s="7">
        <v>36</v>
      </c>
      <c r="I91" s="99">
        <f>'Sklady Rekapitulace '!$C$33</f>
        <v>0</v>
      </c>
      <c r="J91" s="26">
        <f t="shared" si="14"/>
        <v>0</v>
      </c>
    </row>
    <row r="92" spans="1:10" x14ac:dyDescent="0.2">
      <c r="A92" s="2"/>
      <c r="B92" s="9"/>
      <c r="C92" s="10"/>
      <c r="D92" s="7"/>
      <c r="E92" s="44"/>
      <c r="F92" s="2" t="s">
        <v>292</v>
      </c>
      <c r="G92" s="7" t="s">
        <v>2</v>
      </c>
      <c r="H92" s="7">
        <v>31</v>
      </c>
      <c r="I92" s="99">
        <f>'Sklady Rekapitulace '!$C$34</f>
        <v>0</v>
      </c>
      <c r="J92" s="26">
        <f t="shared" si="14"/>
        <v>0</v>
      </c>
    </row>
    <row r="93" spans="1:10" x14ac:dyDescent="0.2">
      <c r="A93" s="2"/>
      <c r="B93" s="9"/>
      <c r="C93" s="10"/>
      <c r="D93" s="7"/>
      <c r="E93" s="44"/>
      <c r="F93" s="2" t="s">
        <v>17</v>
      </c>
      <c r="G93" s="7" t="s">
        <v>8</v>
      </c>
      <c r="H93" s="7">
        <v>2</v>
      </c>
      <c r="I93" s="99">
        <f>'Sklady Rekapitulace '!$C$35</f>
        <v>0</v>
      </c>
      <c r="J93" s="26">
        <f t="shared" si="14"/>
        <v>0</v>
      </c>
    </row>
    <row r="94" spans="1:10" x14ac:dyDescent="0.2">
      <c r="A94" s="5"/>
      <c r="C94" s="11" t="s">
        <v>20</v>
      </c>
      <c r="D94" s="8"/>
      <c r="E94" s="45"/>
      <c r="F94" s="6"/>
      <c r="G94" s="8"/>
      <c r="H94" s="8"/>
      <c r="I94" s="100"/>
      <c r="J94" s="27">
        <f>SUM(J89:J93)</f>
        <v>0</v>
      </c>
    </row>
    <row r="95" spans="1:10" x14ac:dyDescent="0.2">
      <c r="A95" s="2"/>
      <c r="B95" s="36" t="s">
        <v>102</v>
      </c>
      <c r="C95" s="13" t="s">
        <v>103</v>
      </c>
      <c r="D95" s="4">
        <v>2</v>
      </c>
      <c r="E95" s="43">
        <v>45126</v>
      </c>
      <c r="F95" s="2" t="s">
        <v>300</v>
      </c>
      <c r="G95" s="7" t="s">
        <v>8</v>
      </c>
      <c r="H95" s="3">
        <v>1</v>
      </c>
      <c r="I95" s="98">
        <f>'Sklady Rekapitulace '!$C$31</f>
        <v>0</v>
      </c>
      <c r="J95" s="26">
        <f>H95*I95</f>
        <v>0</v>
      </c>
    </row>
    <row r="96" spans="1:10" x14ac:dyDescent="0.2">
      <c r="A96" s="2"/>
      <c r="B96" s="9"/>
      <c r="C96" s="10"/>
      <c r="D96" s="7"/>
      <c r="E96" s="44"/>
      <c r="F96" s="1" t="s">
        <v>301</v>
      </c>
      <c r="G96" s="3" t="s">
        <v>2</v>
      </c>
      <c r="H96" s="7">
        <v>2</v>
      </c>
      <c r="I96" s="99">
        <f>'Sklady Rekapitulace '!$C$32</f>
        <v>0</v>
      </c>
      <c r="J96" s="26">
        <f t="shared" ref="J96:J99" si="15">H96*I96</f>
        <v>0</v>
      </c>
    </row>
    <row r="97" spans="1:10" x14ac:dyDescent="0.2">
      <c r="A97" s="2"/>
      <c r="B97" s="9"/>
      <c r="C97" s="10"/>
      <c r="D97" s="7"/>
      <c r="E97" s="44"/>
      <c r="F97" s="2" t="s">
        <v>302</v>
      </c>
      <c r="G97" s="7" t="s">
        <v>2</v>
      </c>
      <c r="H97" s="7">
        <v>26</v>
      </c>
      <c r="I97" s="99">
        <f>'Sklady Rekapitulace '!$C$33</f>
        <v>0</v>
      </c>
      <c r="J97" s="26">
        <f t="shared" si="15"/>
        <v>0</v>
      </c>
    </row>
    <row r="98" spans="1:10" x14ac:dyDescent="0.2">
      <c r="A98" s="2"/>
      <c r="B98" s="9"/>
      <c r="C98" s="10"/>
      <c r="D98" s="7"/>
      <c r="E98" s="44"/>
      <c r="F98" s="2" t="s">
        <v>292</v>
      </c>
      <c r="G98" s="7" t="s">
        <v>2</v>
      </c>
      <c r="H98" s="7">
        <v>9</v>
      </c>
      <c r="I98" s="99">
        <f>'Sklady Rekapitulace '!$C$34</f>
        <v>0</v>
      </c>
      <c r="J98" s="26">
        <f t="shared" si="15"/>
        <v>0</v>
      </c>
    </row>
    <row r="99" spans="1:10" x14ac:dyDescent="0.2">
      <c r="A99" s="2"/>
      <c r="B99" s="9"/>
      <c r="C99" s="10"/>
      <c r="D99" s="7"/>
      <c r="E99" s="44"/>
      <c r="F99" s="2" t="s">
        <v>17</v>
      </c>
      <c r="G99" s="7" t="s">
        <v>8</v>
      </c>
      <c r="H99" s="7">
        <v>1</v>
      </c>
      <c r="I99" s="99">
        <f>'Sklady Rekapitulace '!$C$35</f>
        <v>0</v>
      </c>
      <c r="J99" s="26">
        <f t="shared" si="15"/>
        <v>0</v>
      </c>
    </row>
    <row r="100" spans="1:10" x14ac:dyDescent="0.2">
      <c r="A100" s="5"/>
      <c r="C100" s="11" t="s">
        <v>20</v>
      </c>
      <c r="D100" s="8"/>
      <c r="E100" s="45"/>
      <c r="F100" s="6"/>
      <c r="G100" s="8"/>
      <c r="H100" s="8"/>
      <c r="I100" s="100"/>
      <c r="J100" s="27">
        <f>SUM(J95:J99)</f>
        <v>0</v>
      </c>
    </row>
    <row r="101" spans="1:10" x14ac:dyDescent="0.2">
      <c r="A101" s="2"/>
      <c r="B101" s="36" t="s">
        <v>104</v>
      </c>
      <c r="C101" s="13" t="s">
        <v>105</v>
      </c>
      <c r="D101" s="4">
        <v>2</v>
      </c>
      <c r="E101" s="43">
        <v>44519</v>
      </c>
      <c r="F101" s="2" t="s">
        <v>300</v>
      </c>
      <c r="G101" s="7" t="s">
        <v>8</v>
      </c>
      <c r="H101" s="3">
        <v>1</v>
      </c>
      <c r="I101" s="98">
        <f>'Sklady Rekapitulace '!$C$31</f>
        <v>0</v>
      </c>
      <c r="J101" s="26">
        <f>H101*I101</f>
        <v>0</v>
      </c>
    </row>
    <row r="102" spans="1:10" x14ac:dyDescent="0.2">
      <c r="A102" s="2"/>
      <c r="B102" s="9"/>
      <c r="C102" s="10"/>
      <c r="D102" s="7"/>
      <c r="E102" s="44"/>
      <c r="F102" s="1" t="s">
        <v>301</v>
      </c>
      <c r="G102" s="3" t="s">
        <v>2</v>
      </c>
      <c r="H102" s="7">
        <v>3</v>
      </c>
      <c r="I102" s="99">
        <f>'Sklady Rekapitulace '!$C$32</f>
        <v>0</v>
      </c>
      <c r="J102" s="26">
        <f t="shared" ref="J102:J105" si="16">H102*I102</f>
        <v>0</v>
      </c>
    </row>
    <row r="103" spans="1:10" x14ac:dyDescent="0.2">
      <c r="A103" s="2"/>
      <c r="B103" s="9"/>
      <c r="C103" s="10"/>
      <c r="D103" s="7"/>
      <c r="E103" s="44"/>
      <c r="F103" s="2" t="s">
        <v>302</v>
      </c>
      <c r="G103" s="7" t="s">
        <v>2</v>
      </c>
      <c r="H103" s="7">
        <v>31</v>
      </c>
      <c r="I103" s="99">
        <f>'Sklady Rekapitulace '!$C$33</f>
        <v>0</v>
      </c>
      <c r="J103" s="26">
        <f t="shared" si="16"/>
        <v>0</v>
      </c>
    </row>
    <row r="104" spans="1:10" x14ac:dyDescent="0.2">
      <c r="A104" s="2"/>
      <c r="B104" s="9"/>
      <c r="C104" s="10"/>
      <c r="D104" s="7"/>
      <c r="E104" s="44"/>
      <c r="F104" s="2" t="s">
        <v>292</v>
      </c>
      <c r="G104" s="7" t="s">
        <v>2</v>
      </c>
      <c r="H104" s="7">
        <v>5</v>
      </c>
      <c r="I104" s="99">
        <f>'Sklady Rekapitulace '!$C$34</f>
        <v>0</v>
      </c>
      <c r="J104" s="26">
        <f t="shared" si="16"/>
        <v>0</v>
      </c>
    </row>
    <row r="105" spans="1:10" x14ac:dyDescent="0.2">
      <c r="A105" s="2"/>
      <c r="B105" s="9"/>
      <c r="C105" s="10"/>
      <c r="D105" s="7"/>
      <c r="E105" s="44"/>
      <c r="F105" s="2" t="s">
        <v>17</v>
      </c>
      <c r="G105" s="7" t="s">
        <v>8</v>
      </c>
      <c r="H105" s="7">
        <v>1</v>
      </c>
      <c r="I105" s="99">
        <f>'Sklady Rekapitulace '!$C$35</f>
        <v>0</v>
      </c>
      <c r="J105" s="26">
        <f t="shared" si="16"/>
        <v>0</v>
      </c>
    </row>
    <row r="106" spans="1:10" x14ac:dyDescent="0.2">
      <c r="A106" s="5"/>
      <c r="C106" s="11" t="s">
        <v>20</v>
      </c>
      <c r="D106" s="8"/>
      <c r="E106" s="45"/>
      <c r="F106" s="6"/>
      <c r="G106" s="8"/>
      <c r="H106" s="8"/>
      <c r="I106" s="100"/>
      <c r="J106" s="27">
        <f>SUM(J101:J105)</f>
        <v>0</v>
      </c>
    </row>
    <row r="107" spans="1:10" x14ac:dyDescent="0.2">
      <c r="A107" s="2"/>
      <c r="B107" s="36">
        <v>621</v>
      </c>
      <c r="C107" s="13" t="s">
        <v>91</v>
      </c>
      <c r="D107" s="4">
        <v>2</v>
      </c>
      <c r="E107" s="43">
        <v>44844</v>
      </c>
      <c r="F107" s="2" t="s">
        <v>300</v>
      </c>
      <c r="G107" s="7" t="s">
        <v>8</v>
      </c>
      <c r="H107" s="3">
        <v>1</v>
      </c>
      <c r="I107" s="98">
        <f>'Sklady Rekapitulace '!$C$31</f>
        <v>0</v>
      </c>
      <c r="J107" s="26">
        <f>H107*I107</f>
        <v>0</v>
      </c>
    </row>
    <row r="108" spans="1:10" x14ac:dyDescent="0.2">
      <c r="A108" s="2"/>
      <c r="B108" s="9"/>
      <c r="C108" s="10"/>
      <c r="D108" s="7"/>
      <c r="E108" s="44"/>
      <c r="F108" s="1" t="s">
        <v>301</v>
      </c>
      <c r="G108" s="3" t="s">
        <v>2</v>
      </c>
      <c r="H108" s="7">
        <v>1</v>
      </c>
      <c r="I108" s="99">
        <f>'Sklady Rekapitulace '!$C$32</f>
        <v>0</v>
      </c>
      <c r="J108" s="26">
        <f t="shared" ref="J108:J111" si="17">H108*I108</f>
        <v>0</v>
      </c>
    </row>
    <row r="109" spans="1:10" x14ac:dyDescent="0.2">
      <c r="A109" s="2"/>
      <c r="B109" s="9"/>
      <c r="C109" s="10"/>
      <c r="D109" s="7"/>
      <c r="E109" s="44"/>
      <c r="F109" s="2" t="s">
        <v>302</v>
      </c>
      <c r="G109" s="7" t="s">
        <v>2</v>
      </c>
      <c r="H109" s="7">
        <v>9</v>
      </c>
      <c r="I109" s="99">
        <f>'Sklady Rekapitulace '!$C$33</f>
        <v>0</v>
      </c>
      <c r="J109" s="26">
        <f t="shared" si="17"/>
        <v>0</v>
      </c>
    </row>
    <row r="110" spans="1:10" x14ac:dyDescent="0.2">
      <c r="A110" s="2"/>
      <c r="B110" s="9"/>
      <c r="C110" s="10"/>
      <c r="D110" s="7"/>
      <c r="E110" s="44"/>
      <c r="F110" s="2" t="s">
        <v>292</v>
      </c>
      <c r="G110" s="7" t="s">
        <v>2</v>
      </c>
      <c r="H110" s="7">
        <v>0</v>
      </c>
      <c r="I110" s="99">
        <f>'Sklady Rekapitulace '!$C$34</f>
        <v>0</v>
      </c>
      <c r="J110" s="26">
        <f t="shared" si="17"/>
        <v>0</v>
      </c>
    </row>
    <row r="111" spans="1:10" x14ac:dyDescent="0.2">
      <c r="A111" s="2"/>
      <c r="B111" s="9"/>
      <c r="C111" s="10"/>
      <c r="D111" s="7"/>
      <c r="E111" s="44"/>
      <c r="F111" s="2" t="s">
        <v>17</v>
      </c>
      <c r="G111" s="7" t="s">
        <v>8</v>
      </c>
      <c r="H111" s="7">
        <v>1</v>
      </c>
      <c r="I111" s="99">
        <f>'Sklady Rekapitulace '!$C$35</f>
        <v>0</v>
      </c>
      <c r="J111" s="26">
        <f t="shared" si="17"/>
        <v>0</v>
      </c>
    </row>
    <row r="112" spans="1:10" x14ac:dyDescent="0.2">
      <c r="A112" s="5"/>
      <c r="C112" s="11" t="s">
        <v>20</v>
      </c>
      <c r="D112" s="8"/>
      <c r="E112" s="45"/>
      <c r="F112" s="6"/>
      <c r="G112" s="8"/>
      <c r="H112" s="8"/>
      <c r="I112" s="100"/>
      <c r="J112" s="27">
        <f>SUM(J107:J111)</f>
        <v>0</v>
      </c>
    </row>
    <row r="113" spans="1:10" ht="25.5" x14ac:dyDescent="0.2">
      <c r="A113" s="2"/>
      <c r="B113" s="36" t="s">
        <v>106</v>
      </c>
      <c r="C113" s="13" t="s">
        <v>107</v>
      </c>
      <c r="D113" s="4">
        <v>2</v>
      </c>
      <c r="E113" s="43">
        <v>45126</v>
      </c>
      <c r="F113" s="2" t="s">
        <v>300</v>
      </c>
      <c r="G113" s="7" t="s">
        <v>8</v>
      </c>
      <c r="H113" s="3">
        <v>1</v>
      </c>
      <c r="I113" s="98">
        <f>'Sklady Rekapitulace '!$C$31</f>
        <v>0</v>
      </c>
      <c r="J113" s="26">
        <f>H113*I113</f>
        <v>0</v>
      </c>
    </row>
    <row r="114" spans="1:10" x14ac:dyDescent="0.2">
      <c r="A114" s="2"/>
      <c r="B114" s="9"/>
      <c r="C114" s="10"/>
      <c r="D114" s="7"/>
      <c r="E114" s="44"/>
      <c r="F114" s="1" t="s">
        <v>301</v>
      </c>
      <c r="G114" s="3" t="s">
        <v>2</v>
      </c>
      <c r="H114" s="7">
        <v>1</v>
      </c>
      <c r="I114" s="99">
        <f>'Sklady Rekapitulace '!$C$32</f>
        <v>0</v>
      </c>
      <c r="J114" s="26">
        <f t="shared" ref="J114:J117" si="18">H114*I114</f>
        <v>0</v>
      </c>
    </row>
    <row r="115" spans="1:10" x14ac:dyDescent="0.2">
      <c r="A115" s="2"/>
      <c r="B115" s="9"/>
      <c r="C115" s="10"/>
      <c r="D115" s="7"/>
      <c r="E115" s="44"/>
      <c r="F115" s="2" t="s">
        <v>302</v>
      </c>
      <c r="G115" s="7" t="s">
        <v>2</v>
      </c>
      <c r="H115" s="7">
        <v>27</v>
      </c>
      <c r="I115" s="99">
        <f>'Sklady Rekapitulace '!$C$33</f>
        <v>0</v>
      </c>
      <c r="J115" s="26">
        <f t="shared" si="18"/>
        <v>0</v>
      </c>
    </row>
    <row r="116" spans="1:10" x14ac:dyDescent="0.2">
      <c r="A116" s="2"/>
      <c r="B116" s="9"/>
      <c r="C116" s="10"/>
      <c r="D116" s="7"/>
      <c r="E116" s="44"/>
      <c r="F116" s="2" t="s">
        <v>292</v>
      </c>
      <c r="G116" s="7" t="s">
        <v>2</v>
      </c>
      <c r="H116" s="7">
        <v>4</v>
      </c>
      <c r="I116" s="99">
        <f>'Sklady Rekapitulace '!$C$34</f>
        <v>0</v>
      </c>
      <c r="J116" s="26">
        <f t="shared" si="18"/>
        <v>0</v>
      </c>
    </row>
    <row r="117" spans="1:10" x14ac:dyDescent="0.2">
      <c r="A117" s="2"/>
      <c r="B117" s="9"/>
      <c r="C117" s="10"/>
      <c r="D117" s="7"/>
      <c r="E117" s="44"/>
      <c r="F117" s="2" t="s">
        <v>17</v>
      </c>
      <c r="G117" s="7" t="s">
        <v>8</v>
      </c>
      <c r="H117" s="7">
        <v>1</v>
      </c>
      <c r="I117" s="99">
        <f>'Sklady Rekapitulace '!$C$35</f>
        <v>0</v>
      </c>
      <c r="J117" s="26">
        <f t="shared" si="18"/>
        <v>0</v>
      </c>
    </row>
    <row r="118" spans="1:10" x14ac:dyDescent="0.2">
      <c r="A118" s="5"/>
      <c r="C118" s="11" t="s">
        <v>20</v>
      </c>
      <c r="D118" s="8"/>
      <c r="E118" s="45"/>
      <c r="F118" s="6"/>
      <c r="G118" s="8"/>
      <c r="H118" s="8"/>
      <c r="I118" s="100"/>
      <c r="J118" s="27">
        <f>SUM(J113:J117)</f>
        <v>0</v>
      </c>
    </row>
    <row r="119" spans="1:10" x14ac:dyDescent="0.2">
      <c r="A119" s="2"/>
      <c r="B119" s="9" t="s">
        <v>239</v>
      </c>
      <c r="C119" s="13" t="s">
        <v>308</v>
      </c>
      <c r="D119" s="4">
        <v>2</v>
      </c>
      <c r="E119" s="43">
        <v>44631</v>
      </c>
      <c r="F119" s="2" t="s">
        <v>300</v>
      </c>
      <c r="G119" s="7" t="s">
        <v>8</v>
      </c>
      <c r="H119" s="3">
        <v>1</v>
      </c>
      <c r="I119" s="98">
        <f>'Sklady Rekapitulace '!$C$31</f>
        <v>0</v>
      </c>
      <c r="J119" s="26">
        <f>H119*I119</f>
        <v>0</v>
      </c>
    </row>
    <row r="120" spans="1:10" x14ac:dyDescent="0.2">
      <c r="A120" s="2"/>
      <c r="B120" s="9"/>
      <c r="C120" s="10"/>
      <c r="D120" s="7"/>
      <c r="E120" s="44"/>
      <c r="F120" s="1" t="s">
        <v>301</v>
      </c>
      <c r="G120" s="7" t="s">
        <v>2</v>
      </c>
      <c r="H120" s="7">
        <v>2</v>
      </c>
      <c r="I120" s="99">
        <f>'Sklady Rekapitulace '!$C$32</f>
        <v>0</v>
      </c>
      <c r="J120" s="26">
        <f t="shared" ref="J120:J123" si="19">H120*I120</f>
        <v>0</v>
      </c>
    </row>
    <row r="121" spans="1:10" x14ac:dyDescent="0.2">
      <c r="A121" s="2"/>
      <c r="B121" s="9"/>
      <c r="C121" s="10"/>
      <c r="D121" s="7"/>
      <c r="E121" s="44"/>
      <c r="F121" s="2" t="s">
        <v>302</v>
      </c>
      <c r="G121" s="7" t="s">
        <v>2</v>
      </c>
      <c r="H121" s="7">
        <v>36</v>
      </c>
      <c r="I121" s="99">
        <f>'Sklady Rekapitulace '!$C$33</f>
        <v>0</v>
      </c>
      <c r="J121" s="26">
        <f t="shared" si="19"/>
        <v>0</v>
      </c>
    </row>
    <row r="122" spans="1:10" x14ac:dyDescent="0.2">
      <c r="A122" s="2"/>
      <c r="B122" s="9"/>
      <c r="C122" s="10"/>
      <c r="D122" s="7"/>
      <c r="E122" s="44"/>
      <c r="F122" s="2" t="s">
        <v>292</v>
      </c>
      <c r="G122" s="7" t="s">
        <v>2</v>
      </c>
      <c r="H122" s="7">
        <v>17</v>
      </c>
      <c r="I122" s="99">
        <f>'Sklady Rekapitulace '!$C$34</f>
        <v>0</v>
      </c>
      <c r="J122" s="26">
        <f t="shared" si="19"/>
        <v>0</v>
      </c>
    </row>
    <row r="123" spans="1:10" x14ac:dyDescent="0.2">
      <c r="A123" s="2"/>
      <c r="B123" s="9"/>
      <c r="C123" s="10"/>
      <c r="D123" s="7"/>
      <c r="E123" s="44"/>
      <c r="F123" s="2" t="s">
        <v>17</v>
      </c>
      <c r="G123" s="7" t="s">
        <v>8</v>
      </c>
      <c r="H123" s="7">
        <v>1</v>
      </c>
      <c r="I123" s="99">
        <f>'Sklady Rekapitulace '!$C$35</f>
        <v>0</v>
      </c>
      <c r="J123" s="26">
        <f t="shared" si="19"/>
        <v>0</v>
      </c>
    </row>
    <row r="124" spans="1:10" x14ac:dyDescent="0.2">
      <c r="A124" s="5"/>
      <c r="C124" s="11" t="s">
        <v>20</v>
      </c>
      <c r="D124" s="8"/>
      <c r="E124" s="45"/>
      <c r="F124" s="6"/>
      <c r="G124" s="8"/>
      <c r="H124" s="8"/>
      <c r="I124" s="100"/>
      <c r="J124" s="27">
        <f>SUM(J119:J123)</f>
        <v>0</v>
      </c>
    </row>
    <row r="125" spans="1:10" x14ac:dyDescent="0.2">
      <c r="A125" s="2"/>
      <c r="B125" s="9" t="s">
        <v>303</v>
      </c>
      <c r="C125" s="12" t="s">
        <v>108</v>
      </c>
      <c r="D125" s="4">
        <v>2</v>
      </c>
      <c r="E125" s="43">
        <v>44844</v>
      </c>
      <c r="F125" s="2" t="s">
        <v>300</v>
      </c>
      <c r="G125" s="7" t="s">
        <v>8</v>
      </c>
      <c r="H125" s="3">
        <v>1</v>
      </c>
      <c r="I125" s="98">
        <f>'Sklady Rekapitulace '!$C$31</f>
        <v>0</v>
      </c>
      <c r="J125" s="26">
        <f>H125*I125</f>
        <v>0</v>
      </c>
    </row>
    <row r="126" spans="1:10" x14ac:dyDescent="0.2">
      <c r="A126" s="2"/>
      <c r="B126" s="9"/>
      <c r="C126" s="10"/>
      <c r="D126" s="7"/>
      <c r="E126" s="44"/>
      <c r="F126" s="1" t="s">
        <v>301</v>
      </c>
      <c r="G126" s="3" t="s">
        <v>2</v>
      </c>
      <c r="H126" s="7">
        <v>2</v>
      </c>
      <c r="I126" s="99">
        <f>'Sklady Rekapitulace '!$C$32</f>
        <v>0</v>
      </c>
      <c r="J126" s="26">
        <f t="shared" ref="J126:J129" si="20">H126*I126</f>
        <v>0</v>
      </c>
    </row>
    <row r="127" spans="1:10" x14ac:dyDescent="0.2">
      <c r="A127" s="2"/>
      <c r="B127" s="9"/>
      <c r="C127" s="10"/>
      <c r="D127" s="7"/>
      <c r="E127" s="44"/>
      <c r="F127" s="2" t="s">
        <v>302</v>
      </c>
      <c r="G127" s="7" t="s">
        <v>2</v>
      </c>
      <c r="H127" s="7">
        <v>26</v>
      </c>
      <c r="I127" s="99">
        <f>'Sklady Rekapitulace '!$C$33</f>
        <v>0</v>
      </c>
      <c r="J127" s="26">
        <f t="shared" si="20"/>
        <v>0</v>
      </c>
    </row>
    <row r="128" spans="1:10" x14ac:dyDescent="0.2">
      <c r="A128" s="2"/>
      <c r="B128" s="9"/>
      <c r="C128" s="10"/>
      <c r="D128" s="7"/>
      <c r="E128" s="44"/>
      <c r="F128" s="2" t="s">
        <v>292</v>
      </c>
      <c r="G128" s="7" t="s">
        <v>2</v>
      </c>
      <c r="H128" s="7">
        <v>8</v>
      </c>
      <c r="I128" s="99">
        <f>'Sklady Rekapitulace '!$C$34</f>
        <v>0</v>
      </c>
      <c r="J128" s="26">
        <f t="shared" si="20"/>
        <v>0</v>
      </c>
    </row>
    <row r="129" spans="1:10" x14ac:dyDescent="0.2">
      <c r="A129" s="2"/>
      <c r="B129" s="9"/>
      <c r="C129" s="10"/>
      <c r="D129" s="7"/>
      <c r="E129" s="44"/>
      <c r="F129" s="2" t="s">
        <v>17</v>
      </c>
      <c r="G129" s="7" t="s">
        <v>8</v>
      </c>
      <c r="H129" s="7">
        <v>1</v>
      </c>
      <c r="I129" s="99">
        <f>'Sklady Rekapitulace '!$C$35</f>
        <v>0</v>
      </c>
      <c r="J129" s="26">
        <f t="shared" si="20"/>
        <v>0</v>
      </c>
    </row>
    <row r="130" spans="1:10" x14ac:dyDescent="0.2">
      <c r="A130" s="5"/>
      <c r="C130" s="11" t="s">
        <v>20</v>
      </c>
      <c r="D130" s="8"/>
      <c r="E130" s="45"/>
      <c r="F130" s="6"/>
      <c r="G130" s="8"/>
      <c r="H130" s="8"/>
      <c r="I130" s="100"/>
      <c r="J130" s="27">
        <f>SUM(J125:J129)</f>
        <v>0</v>
      </c>
    </row>
  </sheetData>
  <sheetProtection algorithmName="SHA-512" hashValue="LZskek1zEtHUAraiUGeaVaWRDgGx/CLa3gMrUPYoPYgLQis983UfKbV/1Ll4XjAN2EtnE7JXTyg0C+Ju8o/+Bg==" saltValue="f7SuydXl4heXqHx/OjY27A==" spinCount="100000" sheet="1" objects="1" scenarios="1" selectLockedCells="1" selectUnlockedCells="1"/>
  <autoFilter ref="A4:J130" xr:uid="{00000000-0001-0000-0300-000000000000}"/>
  <pageMargins left="0.70866141732283472" right="0.51181102362204722" top="0.78740157480314965" bottom="0.78740157480314965" header="0.31496062992125984" footer="0.31496062992125984"/>
  <pageSetup paperSize="9" scale="8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10D43-DF7B-4ABC-930B-DA06F7048C67}">
  <sheetPr>
    <pageSetUpPr fitToPage="1"/>
  </sheetPr>
  <dimension ref="A1:J84"/>
  <sheetViews>
    <sheetView zoomScaleNormal="100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6" customWidth="1"/>
    <col min="2" max="2" width="9" style="32" customWidth="1"/>
    <col min="3" max="3" width="40.42578125" style="18" customWidth="1"/>
    <col min="4" max="4" width="7.28515625" style="19" customWidth="1"/>
    <col min="5" max="5" width="14" style="42" customWidth="1"/>
    <col min="6" max="6" width="47.7109375" style="16" customWidth="1"/>
    <col min="7" max="7" width="4" style="19" customWidth="1"/>
    <col min="8" max="8" width="5.7109375" style="19" customWidth="1"/>
    <col min="9" max="9" width="9.85546875" style="48" customWidth="1"/>
    <col min="10" max="10" width="15.28515625" style="16" customWidth="1"/>
    <col min="11" max="16384" width="8.85546875" style="16"/>
  </cols>
  <sheetData>
    <row r="1" spans="1:10" ht="7.15" customHeight="1" x14ac:dyDescent="0.2"/>
    <row r="2" spans="1:10" x14ac:dyDescent="0.2">
      <c r="B2" s="33" t="s">
        <v>317</v>
      </c>
    </row>
    <row r="3" spans="1:10" ht="7.15" customHeight="1" x14ac:dyDescent="0.2"/>
    <row r="4" spans="1:10" ht="28.9" customHeight="1" x14ac:dyDescent="0.2">
      <c r="A4" s="17"/>
      <c r="B4" s="34" t="s">
        <v>10</v>
      </c>
      <c r="C4" s="17" t="s">
        <v>0</v>
      </c>
      <c r="D4" s="38" t="s">
        <v>9</v>
      </c>
      <c r="E4" s="39" t="s">
        <v>293</v>
      </c>
      <c r="F4" s="17" t="s">
        <v>4</v>
      </c>
      <c r="G4" s="40" t="s">
        <v>3</v>
      </c>
      <c r="H4" s="41" t="s">
        <v>11</v>
      </c>
      <c r="I4" s="49" t="s">
        <v>6</v>
      </c>
      <c r="J4" s="17" t="s">
        <v>7</v>
      </c>
    </row>
    <row r="5" spans="1:10" x14ac:dyDescent="0.2">
      <c r="A5" s="5"/>
      <c r="B5" s="9" t="s">
        <v>18</v>
      </c>
      <c r="C5" s="12" t="s">
        <v>5</v>
      </c>
      <c r="D5" s="7">
        <v>5</v>
      </c>
      <c r="E5" s="44">
        <v>44670</v>
      </c>
      <c r="F5" s="2" t="s">
        <v>15</v>
      </c>
      <c r="G5" s="7" t="s">
        <v>8</v>
      </c>
      <c r="H5" s="7">
        <v>1</v>
      </c>
      <c r="I5" s="50">
        <f>'Sklady Rekapitulace '!$C$38</f>
        <v>0</v>
      </c>
      <c r="J5" s="26">
        <f>H5*I5</f>
        <v>0</v>
      </c>
    </row>
    <row r="6" spans="1:10" x14ac:dyDescent="0.2">
      <c r="A6" s="5"/>
      <c r="B6" s="9"/>
      <c r="C6" s="10"/>
      <c r="D6" s="7"/>
      <c r="E6" s="44"/>
      <c r="F6" s="2" t="s">
        <v>19</v>
      </c>
      <c r="G6" s="7" t="s">
        <v>2</v>
      </c>
      <c r="H6" s="7">
        <v>12</v>
      </c>
      <c r="I6" s="50">
        <f>'Sklady Rekapitulace '!$C$39</f>
        <v>0</v>
      </c>
      <c r="J6" s="26">
        <f t="shared" ref="J6:J7" si="0">H6*I6</f>
        <v>0</v>
      </c>
    </row>
    <row r="7" spans="1:10" x14ac:dyDescent="0.2">
      <c r="A7" s="5"/>
      <c r="B7" s="9"/>
      <c r="C7" s="10"/>
      <c r="D7" s="7"/>
      <c r="E7" s="44"/>
      <c r="F7" s="2" t="s">
        <v>16</v>
      </c>
      <c r="G7" s="7" t="s">
        <v>8</v>
      </c>
      <c r="H7" s="7">
        <v>1</v>
      </c>
      <c r="I7" s="50">
        <f>'Sklady Rekapitulace '!$C$40</f>
        <v>0</v>
      </c>
      <c r="J7" s="26">
        <f t="shared" si="0"/>
        <v>0</v>
      </c>
    </row>
    <row r="8" spans="1:10" x14ac:dyDescent="0.2">
      <c r="A8" s="5"/>
      <c r="C8" s="11" t="s">
        <v>14</v>
      </c>
      <c r="D8" s="8"/>
      <c r="E8" s="45"/>
      <c r="F8" s="6"/>
      <c r="G8" s="8"/>
      <c r="H8" s="8"/>
      <c r="I8" s="51"/>
      <c r="J8" s="27">
        <f>SUM(J5:J7)</f>
        <v>0</v>
      </c>
    </row>
    <row r="9" spans="1:10" x14ac:dyDescent="0.2">
      <c r="A9" s="2"/>
      <c r="B9" s="9" t="s">
        <v>1</v>
      </c>
      <c r="C9" s="12" t="s">
        <v>288</v>
      </c>
      <c r="D9" s="7">
        <v>2</v>
      </c>
      <c r="E9" s="44">
        <v>44670</v>
      </c>
      <c r="F9" s="2" t="s">
        <v>15</v>
      </c>
      <c r="G9" s="7" t="s">
        <v>8</v>
      </c>
      <c r="H9" s="7">
        <v>1</v>
      </c>
      <c r="I9" s="50">
        <f>'Sklady Rekapitulace '!$C$38</f>
        <v>0</v>
      </c>
      <c r="J9" s="26">
        <f>H9*I9</f>
        <v>0</v>
      </c>
    </row>
    <row r="10" spans="1:10" x14ac:dyDescent="0.2">
      <c r="A10" s="2"/>
      <c r="B10" s="9"/>
      <c r="C10" s="10"/>
      <c r="D10" s="7"/>
      <c r="E10" s="44"/>
      <c r="F10" s="2" t="s">
        <v>19</v>
      </c>
      <c r="G10" s="7" t="s">
        <v>2</v>
      </c>
      <c r="H10" s="7">
        <v>10</v>
      </c>
      <c r="I10" s="50">
        <f>'Sklady Rekapitulace '!$C$39</f>
        <v>0</v>
      </c>
      <c r="J10" s="26">
        <f t="shared" ref="J10:J11" si="1">H10*I10</f>
        <v>0</v>
      </c>
    </row>
    <row r="11" spans="1:10" x14ac:dyDescent="0.2">
      <c r="A11" s="2"/>
      <c r="B11" s="9"/>
      <c r="C11" s="10"/>
      <c r="D11" s="7"/>
      <c r="E11" s="44"/>
      <c r="F11" s="2" t="s">
        <v>16</v>
      </c>
      <c r="G11" s="7" t="s">
        <v>8</v>
      </c>
      <c r="H11" s="7">
        <v>1</v>
      </c>
      <c r="I11" s="50">
        <f>'Sklady Rekapitulace '!$C$40</f>
        <v>0</v>
      </c>
      <c r="J11" s="26">
        <f t="shared" si="1"/>
        <v>0</v>
      </c>
    </row>
    <row r="12" spans="1:10" x14ac:dyDescent="0.2">
      <c r="A12" s="5"/>
      <c r="C12" s="11" t="s">
        <v>14</v>
      </c>
      <c r="D12" s="8"/>
      <c r="E12" s="45"/>
      <c r="F12" s="6"/>
      <c r="G12" s="8"/>
      <c r="H12" s="8"/>
      <c r="I12" s="51"/>
      <c r="J12" s="27">
        <f>SUM(J9:J11)</f>
        <v>0</v>
      </c>
    </row>
    <row r="13" spans="1:10" x14ac:dyDescent="0.2">
      <c r="A13" s="2"/>
      <c r="B13" s="9" t="s">
        <v>22</v>
      </c>
      <c r="C13" s="12" t="s">
        <v>289</v>
      </c>
      <c r="D13" s="7">
        <v>5</v>
      </c>
      <c r="E13" s="44">
        <v>44050</v>
      </c>
      <c r="F13" s="2" t="s">
        <v>15</v>
      </c>
      <c r="G13" s="7" t="s">
        <v>8</v>
      </c>
      <c r="H13" s="7">
        <v>1</v>
      </c>
      <c r="I13" s="50">
        <f>'Sklady Rekapitulace '!$C$38</f>
        <v>0</v>
      </c>
      <c r="J13" s="26">
        <f>H13*I13</f>
        <v>0</v>
      </c>
    </row>
    <row r="14" spans="1:10" x14ac:dyDescent="0.2">
      <c r="A14" s="2"/>
      <c r="B14" s="9"/>
      <c r="C14" s="10"/>
      <c r="D14" s="7"/>
      <c r="E14" s="44"/>
      <c r="F14" s="2" t="s">
        <v>19</v>
      </c>
      <c r="G14" s="7" t="s">
        <v>2</v>
      </c>
      <c r="H14" s="7">
        <v>6</v>
      </c>
      <c r="I14" s="50">
        <f>'Sklady Rekapitulace '!$C$39</f>
        <v>0</v>
      </c>
      <c r="J14" s="26">
        <f t="shared" ref="J14:J15" si="2">H14*I14</f>
        <v>0</v>
      </c>
    </row>
    <row r="15" spans="1:10" x14ac:dyDescent="0.2">
      <c r="A15" s="2"/>
      <c r="B15" s="9"/>
      <c r="C15" s="10"/>
      <c r="D15" s="7"/>
      <c r="E15" s="44"/>
      <c r="F15" s="2" t="s">
        <v>16</v>
      </c>
      <c r="G15" s="7" t="s">
        <v>8</v>
      </c>
      <c r="H15" s="7">
        <v>1</v>
      </c>
      <c r="I15" s="50">
        <f>'Sklady Rekapitulace '!$C$40</f>
        <v>0</v>
      </c>
      <c r="J15" s="26">
        <f t="shared" si="2"/>
        <v>0</v>
      </c>
    </row>
    <row r="16" spans="1:10" x14ac:dyDescent="0.2">
      <c r="A16" s="5"/>
      <c r="C16" s="11" t="s">
        <v>14</v>
      </c>
      <c r="D16" s="8"/>
      <c r="E16" s="45"/>
      <c r="F16" s="6"/>
      <c r="G16" s="8"/>
      <c r="H16" s="8"/>
      <c r="I16" s="51"/>
      <c r="J16" s="27">
        <f>SUM(J13:J15)</f>
        <v>0</v>
      </c>
    </row>
    <row r="17" spans="1:10" x14ac:dyDescent="0.2">
      <c r="A17" s="2"/>
      <c r="B17" s="9">
        <v>101</v>
      </c>
      <c r="C17" s="12" t="s">
        <v>24</v>
      </c>
      <c r="D17" s="7">
        <v>5</v>
      </c>
      <c r="E17" s="44">
        <v>44050</v>
      </c>
      <c r="F17" s="2" t="s">
        <v>15</v>
      </c>
      <c r="G17" s="7" t="s">
        <v>8</v>
      </c>
      <c r="H17" s="7">
        <v>1</v>
      </c>
      <c r="I17" s="50">
        <f>'Sklady Rekapitulace '!$C$38</f>
        <v>0</v>
      </c>
      <c r="J17" s="26">
        <f>H17*I17</f>
        <v>0</v>
      </c>
    </row>
    <row r="18" spans="1:10" x14ac:dyDescent="0.2">
      <c r="A18" s="2"/>
      <c r="B18" s="9"/>
      <c r="C18" s="10"/>
      <c r="D18" s="7"/>
      <c r="E18" s="44"/>
      <c r="F18" s="2" t="s">
        <v>19</v>
      </c>
      <c r="G18" s="7" t="s">
        <v>2</v>
      </c>
      <c r="H18" s="7">
        <v>8</v>
      </c>
      <c r="I18" s="50">
        <f>'Sklady Rekapitulace '!$C$39</f>
        <v>0</v>
      </c>
      <c r="J18" s="26">
        <f t="shared" ref="J18:J19" si="3">H18*I18</f>
        <v>0</v>
      </c>
    </row>
    <row r="19" spans="1:10" x14ac:dyDescent="0.2">
      <c r="A19" s="2"/>
      <c r="B19" s="9"/>
      <c r="C19" s="10"/>
      <c r="D19" s="7"/>
      <c r="E19" s="44"/>
      <c r="F19" s="2" t="s">
        <v>16</v>
      </c>
      <c r="G19" s="7" t="s">
        <v>8</v>
      </c>
      <c r="H19" s="7">
        <v>1</v>
      </c>
      <c r="I19" s="50">
        <f>'Sklady Rekapitulace '!$C$40</f>
        <v>0</v>
      </c>
      <c r="J19" s="26">
        <f t="shared" si="3"/>
        <v>0</v>
      </c>
    </row>
    <row r="20" spans="1:10" x14ac:dyDescent="0.2">
      <c r="A20" s="5"/>
      <c r="C20" s="11" t="s">
        <v>14</v>
      </c>
      <c r="D20" s="8"/>
      <c r="E20" s="45"/>
      <c r="F20" s="6"/>
      <c r="G20" s="8"/>
      <c r="H20" s="8"/>
      <c r="I20" s="51"/>
      <c r="J20" s="27">
        <f>SUM(J17:J19)</f>
        <v>0</v>
      </c>
    </row>
    <row r="21" spans="1:10" x14ac:dyDescent="0.2">
      <c r="A21" s="2"/>
      <c r="B21" s="9" t="s">
        <v>44</v>
      </c>
      <c r="C21" s="12" t="s">
        <v>45</v>
      </c>
      <c r="D21" s="7">
        <v>5</v>
      </c>
      <c r="E21" s="44">
        <v>44306</v>
      </c>
      <c r="F21" s="2" t="s">
        <v>15</v>
      </c>
      <c r="G21" s="7" t="s">
        <v>8</v>
      </c>
      <c r="H21" s="7">
        <v>1</v>
      </c>
      <c r="I21" s="50">
        <f>'Sklady Rekapitulace '!$C$38</f>
        <v>0</v>
      </c>
      <c r="J21" s="26">
        <f>H21*I21</f>
        <v>0</v>
      </c>
    </row>
    <row r="22" spans="1:10" x14ac:dyDescent="0.2">
      <c r="A22" s="2"/>
      <c r="B22" s="9"/>
      <c r="C22" s="10"/>
      <c r="D22" s="7"/>
      <c r="E22" s="44"/>
      <c r="F22" s="2" t="s">
        <v>19</v>
      </c>
      <c r="G22" s="7" t="s">
        <v>2</v>
      </c>
      <c r="H22" s="7">
        <v>38</v>
      </c>
      <c r="I22" s="50">
        <f>'Sklady Rekapitulace '!$C$39</f>
        <v>0</v>
      </c>
      <c r="J22" s="26">
        <f t="shared" ref="J22:J23" si="4">H22*I22</f>
        <v>0</v>
      </c>
    </row>
    <row r="23" spans="1:10" x14ac:dyDescent="0.2">
      <c r="A23" s="2"/>
      <c r="B23" s="9"/>
      <c r="C23" s="10"/>
      <c r="D23" s="7"/>
      <c r="E23" s="44"/>
      <c r="F23" s="2" t="s">
        <v>16</v>
      </c>
      <c r="G23" s="7" t="s">
        <v>8</v>
      </c>
      <c r="H23" s="7">
        <v>1</v>
      </c>
      <c r="I23" s="50">
        <f>'Sklady Rekapitulace '!$C$40</f>
        <v>0</v>
      </c>
      <c r="J23" s="26">
        <f t="shared" si="4"/>
        <v>0</v>
      </c>
    </row>
    <row r="24" spans="1:10" x14ac:dyDescent="0.2">
      <c r="A24" s="5"/>
      <c r="C24" s="11" t="s">
        <v>14</v>
      </c>
      <c r="D24" s="8"/>
      <c r="E24" s="45"/>
      <c r="F24" s="6"/>
      <c r="G24" s="8"/>
      <c r="H24" s="8"/>
      <c r="I24" s="51"/>
      <c r="J24" s="27">
        <f>SUM(J21:J23)</f>
        <v>0</v>
      </c>
    </row>
    <row r="25" spans="1:10" x14ac:dyDescent="0.2">
      <c r="A25" s="2"/>
      <c r="B25" s="9" t="s">
        <v>42</v>
      </c>
      <c r="C25" s="12" t="s">
        <v>43</v>
      </c>
      <c r="D25" s="7">
        <v>5</v>
      </c>
      <c r="E25" s="44">
        <v>44753</v>
      </c>
      <c r="F25" s="2" t="s">
        <v>15</v>
      </c>
      <c r="G25" s="7" t="s">
        <v>8</v>
      </c>
      <c r="H25" s="7">
        <v>1</v>
      </c>
      <c r="I25" s="50">
        <f>'Sklady Rekapitulace '!$C$38</f>
        <v>0</v>
      </c>
      <c r="J25" s="26">
        <f>H25*I25</f>
        <v>0</v>
      </c>
    </row>
    <row r="26" spans="1:10" x14ac:dyDescent="0.2">
      <c r="A26" s="2"/>
      <c r="B26" s="9"/>
      <c r="C26" s="10"/>
      <c r="D26" s="7"/>
      <c r="E26" s="44"/>
      <c r="F26" s="2" t="s">
        <v>19</v>
      </c>
      <c r="G26" s="7" t="s">
        <v>2</v>
      </c>
      <c r="H26" s="7">
        <v>13</v>
      </c>
      <c r="I26" s="50">
        <f>'Sklady Rekapitulace '!$C$39</f>
        <v>0</v>
      </c>
      <c r="J26" s="26">
        <f t="shared" ref="J26:J27" si="5">H26*I26</f>
        <v>0</v>
      </c>
    </row>
    <row r="27" spans="1:10" x14ac:dyDescent="0.2">
      <c r="A27" s="2"/>
      <c r="B27" s="9"/>
      <c r="C27" s="10"/>
      <c r="D27" s="7"/>
      <c r="E27" s="44"/>
      <c r="F27" s="2" t="s">
        <v>16</v>
      </c>
      <c r="G27" s="7" t="s">
        <v>8</v>
      </c>
      <c r="H27" s="7">
        <v>1</v>
      </c>
      <c r="I27" s="50">
        <f>'Sklady Rekapitulace '!$C$40</f>
        <v>0</v>
      </c>
      <c r="J27" s="26">
        <f t="shared" si="5"/>
        <v>0</v>
      </c>
    </row>
    <row r="28" spans="1:10" x14ac:dyDescent="0.2">
      <c r="A28" s="5"/>
      <c r="C28" s="11" t="s">
        <v>14</v>
      </c>
      <c r="D28" s="8"/>
      <c r="E28" s="45"/>
      <c r="F28" s="6"/>
      <c r="G28" s="8"/>
      <c r="H28" s="8"/>
      <c r="I28" s="51"/>
      <c r="J28" s="27">
        <f>SUM(J25:J27)</f>
        <v>0</v>
      </c>
    </row>
    <row r="29" spans="1:10" x14ac:dyDescent="0.2">
      <c r="A29" s="2"/>
      <c r="B29" s="9" t="s">
        <v>37</v>
      </c>
      <c r="C29" s="12" t="s">
        <v>38</v>
      </c>
      <c r="D29" s="7">
        <v>5</v>
      </c>
      <c r="E29" s="44">
        <v>44306</v>
      </c>
      <c r="F29" s="2" t="s">
        <v>15</v>
      </c>
      <c r="G29" s="7" t="s">
        <v>8</v>
      </c>
      <c r="H29" s="7">
        <v>1</v>
      </c>
      <c r="I29" s="50">
        <f>'Sklady Rekapitulace '!$C$38</f>
        <v>0</v>
      </c>
      <c r="J29" s="26">
        <f>H29*I29</f>
        <v>0</v>
      </c>
    </row>
    <row r="30" spans="1:10" x14ac:dyDescent="0.2">
      <c r="A30" s="2"/>
      <c r="B30" s="9"/>
      <c r="C30" s="10"/>
      <c r="D30" s="7"/>
      <c r="E30" s="44"/>
      <c r="F30" s="2" t="s">
        <v>19</v>
      </c>
      <c r="G30" s="7" t="s">
        <v>2</v>
      </c>
      <c r="H30" s="7">
        <v>8</v>
      </c>
      <c r="I30" s="50">
        <f>'Sklady Rekapitulace '!$C$39</f>
        <v>0</v>
      </c>
      <c r="J30" s="26">
        <f t="shared" ref="J30:J31" si="6">H30*I30</f>
        <v>0</v>
      </c>
    </row>
    <row r="31" spans="1:10" x14ac:dyDescent="0.2">
      <c r="A31" s="2"/>
      <c r="B31" s="9"/>
      <c r="C31" s="10"/>
      <c r="D31" s="7"/>
      <c r="E31" s="44"/>
      <c r="F31" s="2" t="s">
        <v>16</v>
      </c>
      <c r="G31" s="7" t="s">
        <v>8</v>
      </c>
      <c r="H31" s="7">
        <v>1</v>
      </c>
      <c r="I31" s="50">
        <f>'Sklady Rekapitulace '!$C$40</f>
        <v>0</v>
      </c>
      <c r="J31" s="26">
        <f t="shared" si="6"/>
        <v>0</v>
      </c>
    </row>
    <row r="32" spans="1:10" x14ac:dyDescent="0.2">
      <c r="A32" s="5"/>
      <c r="C32" s="11" t="s">
        <v>14</v>
      </c>
      <c r="D32" s="8"/>
      <c r="E32" s="45"/>
      <c r="F32" s="6"/>
      <c r="G32" s="8"/>
      <c r="H32" s="8"/>
      <c r="I32" s="51"/>
      <c r="J32" s="27">
        <f>SUM(J29:J31)</f>
        <v>0</v>
      </c>
    </row>
    <row r="33" spans="1:10" x14ac:dyDescent="0.2">
      <c r="A33" s="2"/>
      <c r="B33" s="9" t="s">
        <v>40</v>
      </c>
      <c r="C33" s="12" t="s">
        <v>78</v>
      </c>
      <c r="D33" s="7">
        <v>5</v>
      </c>
      <c r="E33" s="44">
        <v>44306</v>
      </c>
      <c r="F33" s="2" t="s">
        <v>15</v>
      </c>
      <c r="G33" s="7" t="s">
        <v>8</v>
      </c>
      <c r="H33" s="7">
        <v>1</v>
      </c>
      <c r="I33" s="50">
        <f>'Sklady Rekapitulace '!$C$38</f>
        <v>0</v>
      </c>
      <c r="J33" s="26">
        <f>H33*I33</f>
        <v>0</v>
      </c>
    </row>
    <row r="34" spans="1:10" x14ac:dyDescent="0.2">
      <c r="A34" s="2"/>
      <c r="B34" s="9"/>
      <c r="C34" s="10"/>
      <c r="D34" s="7"/>
      <c r="E34" s="44"/>
      <c r="F34" s="2" t="s">
        <v>19</v>
      </c>
      <c r="G34" s="7" t="s">
        <v>2</v>
      </c>
      <c r="H34" s="7">
        <v>4</v>
      </c>
      <c r="I34" s="50">
        <f>'Sklady Rekapitulace '!$C$39</f>
        <v>0</v>
      </c>
      <c r="J34" s="26">
        <f t="shared" ref="J34:J35" si="7">H34*I34</f>
        <v>0</v>
      </c>
    </row>
    <row r="35" spans="1:10" x14ac:dyDescent="0.2">
      <c r="A35" s="2"/>
      <c r="B35" s="9"/>
      <c r="C35" s="10"/>
      <c r="D35" s="7"/>
      <c r="E35" s="44"/>
      <c r="F35" s="2" t="s">
        <v>16</v>
      </c>
      <c r="G35" s="7" t="s">
        <v>8</v>
      </c>
      <c r="H35" s="7">
        <v>1</v>
      </c>
      <c r="I35" s="50">
        <f>'Sklady Rekapitulace '!$C$40</f>
        <v>0</v>
      </c>
      <c r="J35" s="26">
        <f t="shared" si="7"/>
        <v>0</v>
      </c>
    </row>
    <row r="36" spans="1:10" x14ac:dyDescent="0.2">
      <c r="A36" s="5"/>
      <c r="C36" s="11" t="s">
        <v>14</v>
      </c>
      <c r="D36" s="8"/>
      <c r="E36" s="45"/>
      <c r="F36" s="6"/>
      <c r="G36" s="8"/>
      <c r="H36" s="8"/>
      <c r="I36" s="51"/>
      <c r="J36" s="27">
        <f>SUM(J33:J35)</f>
        <v>0</v>
      </c>
    </row>
    <row r="37" spans="1:10" x14ac:dyDescent="0.2">
      <c r="A37" s="2"/>
      <c r="B37" s="9" t="s">
        <v>46</v>
      </c>
      <c r="C37" s="12" t="s">
        <v>47</v>
      </c>
      <c r="D37" s="7">
        <v>5</v>
      </c>
      <c r="E37" s="44">
        <v>44050</v>
      </c>
      <c r="F37" s="2" t="s">
        <v>15</v>
      </c>
      <c r="G37" s="7" t="s">
        <v>8</v>
      </c>
      <c r="H37" s="7">
        <v>1</v>
      </c>
      <c r="I37" s="50">
        <f>'Sklady Rekapitulace '!$C$38</f>
        <v>0</v>
      </c>
      <c r="J37" s="26">
        <f>H37*I37</f>
        <v>0</v>
      </c>
    </row>
    <row r="38" spans="1:10" x14ac:dyDescent="0.2">
      <c r="A38" s="2"/>
      <c r="B38" s="9"/>
      <c r="C38" s="10"/>
      <c r="D38" s="7"/>
      <c r="E38" s="44"/>
      <c r="F38" s="2" t="s">
        <v>19</v>
      </c>
      <c r="G38" s="7" t="s">
        <v>2</v>
      </c>
      <c r="H38" s="7">
        <v>8</v>
      </c>
      <c r="I38" s="50">
        <f>'Sklady Rekapitulace '!$C$39</f>
        <v>0</v>
      </c>
      <c r="J38" s="26">
        <f t="shared" ref="J38:J39" si="8">H38*I38</f>
        <v>0</v>
      </c>
    </row>
    <row r="39" spans="1:10" x14ac:dyDescent="0.2">
      <c r="A39" s="2"/>
      <c r="B39" s="9"/>
      <c r="C39" s="10"/>
      <c r="D39" s="7"/>
      <c r="E39" s="44"/>
      <c r="F39" s="2" t="s">
        <v>16</v>
      </c>
      <c r="G39" s="7" t="s">
        <v>8</v>
      </c>
      <c r="H39" s="7">
        <v>1</v>
      </c>
      <c r="I39" s="50">
        <f>'Sklady Rekapitulace '!$C$40</f>
        <v>0</v>
      </c>
      <c r="J39" s="26">
        <f t="shared" si="8"/>
        <v>0</v>
      </c>
    </row>
    <row r="40" spans="1:10" x14ac:dyDescent="0.2">
      <c r="A40" s="5"/>
      <c r="C40" s="11" t="s">
        <v>14</v>
      </c>
      <c r="D40" s="8"/>
      <c r="E40" s="45"/>
      <c r="F40" s="6"/>
      <c r="G40" s="8"/>
      <c r="H40" s="8"/>
      <c r="I40" s="51"/>
      <c r="J40" s="27">
        <f>SUM(J37:J39)</f>
        <v>0</v>
      </c>
    </row>
    <row r="41" spans="1:10" x14ac:dyDescent="0.2">
      <c r="A41" s="2"/>
      <c r="B41" s="9" t="s">
        <v>49</v>
      </c>
      <c r="C41" s="12" t="s">
        <v>50</v>
      </c>
      <c r="D41" s="7">
        <v>5</v>
      </c>
      <c r="E41" s="44">
        <v>44816</v>
      </c>
      <c r="F41" s="2" t="s">
        <v>15</v>
      </c>
      <c r="G41" s="7" t="s">
        <v>8</v>
      </c>
      <c r="H41" s="7">
        <v>1</v>
      </c>
      <c r="I41" s="50">
        <f>'Sklady Rekapitulace '!$C$38</f>
        <v>0</v>
      </c>
      <c r="J41" s="26">
        <f>H41*I41</f>
        <v>0</v>
      </c>
    </row>
    <row r="42" spans="1:10" x14ac:dyDescent="0.2">
      <c r="A42" s="2"/>
      <c r="B42" s="9"/>
      <c r="C42" s="10"/>
      <c r="D42" s="7"/>
      <c r="E42" s="44"/>
      <c r="F42" s="2" t="s">
        <v>19</v>
      </c>
      <c r="G42" s="7" t="s">
        <v>2</v>
      </c>
      <c r="H42" s="7">
        <v>16</v>
      </c>
      <c r="I42" s="50">
        <f>'Sklady Rekapitulace '!$C$39</f>
        <v>0</v>
      </c>
      <c r="J42" s="26">
        <f t="shared" ref="J42:J43" si="9">H42*I42</f>
        <v>0</v>
      </c>
    </row>
    <row r="43" spans="1:10" x14ac:dyDescent="0.2">
      <c r="A43" s="2"/>
      <c r="B43" s="9"/>
      <c r="C43" s="10"/>
      <c r="D43" s="7"/>
      <c r="E43" s="44"/>
      <c r="F43" s="2" t="s">
        <v>16</v>
      </c>
      <c r="G43" s="7" t="s">
        <v>8</v>
      </c>
      <c r="H43" s="7">
        <v>1</v>
      </c>
      <c r="I43" s="50">
        <f>'Sklady Rekapitulace '!$C$40</f>
        <v>0</v>
      </c>
      <c r="J43" s="26">
        <f t="shared" si="9"/>
        <v>0</v>
      </c>
    </row>
    <row r="44" spans="1:10" x14ac:dyDescent="0.2">
      <c r="A44" s="5"/>
      <c r="C44" s="11" t="s">
        <v>14</v>
      </c>
      <c r="D44" s="8"/>
      <c r="E44" s="45"/>
      <c r="F44" s="6"/>
      <c r="G44" s="8"/>
      <c r="H44" s="8"/>
      <c r="I44" s="51"/>
      <c r="J44" s="27">
        <f>SUM(J41:J43)</f>
        <v>0</v>
      </c>
    </row>
    <row r="45" spans="1:10" x14ac:dyDescent="0.2">
      <c r="A45" s="2"/>
      <c r="B45" s="9" t="s">
        <v>52</v>
      </c>
      <c r="C45" s="12" t="s">
        <v>79</v>
      </c>
      <c r="D45" s="7">
        <v>5</v>
      </c>
      <c r="E45" s="44">
        <v>44050</v>
      </c>
      <c r="F45" s="2" t="s">
        <v>15</v>
      </c>
      <c r="G45" s="7" t="s">
        <v>8</v>
      </c>
      <c r="H45" s="7">
        <v>1</v>
      </c>
      <c r="I45" s="50">
        <f>'Sklady Rekapitulace '!$C$38</f>
        <v>0</v>
      </c>
      <c r="J45" s="26">
        <f>H45*I45</f>
        <v>0</v>
      </c>
    </row>
    <row r="46" spans="1:10" x14ac:dyDescent="0.2">
      <c r="A46" s="2"/>
      <c r="B46" s="9"/>
      <c r="C46" s="10"/>
      <c r="D46" s="7"/>
      <c r="E46" s="44"/>
      <c r="F46" s="2" t="s">
        <v>19</v>
      </c>
      <c r="G46" s="7" t="s">
        <v>2</v>
      </c>
      <c r="H46" s="7">
        <v>4</v>
      </c>
      <c r="I46" s="50">
        <f>'Sklady Rekapitulace '!$C$39</f>
        <v>0</v>
      </c>
      <c r="J46" s="26">
        <f t="shared" ref="J46:J47" si="10">H46*I46</f>
        <v>0</v>
      </c>
    </row>
    <row r="47" spans="1:10" x14ac:dyDescent="0.2">
      <c r="A47" s="2"/>
      <c r="B47" s="9"/>
      <c r="C47" s="10"/>
      <c r="D47" s="7"/>
      <c r="E47" s="44"/>
      <c r="F47" s="2" t="s">
        <v>16</v>
      </c>
      <c r="G47" s="7" t="s">
        <v>8</v>
      </c>
      <c r="H47" s="7">
        <v>1</v>
      </c>
      <c r="I47" s="50">
        <f>'Sklady Rekapitulace '!$C$40</f>
        <v>0</v>
      </c>
      <c r="J47" s="26">
        <f t="shared" si="10"/>
        <v>0</v>
      </c>
    </row>
    <row r="48" spans="1:10" x14ac:dyDescent="0.2">
      <c r="A48" s="5"/>
      <c r="C48" s="11" t="s">
        <v>14</v>
      </c>
      <c r="D48" s="8"/>
      <c r="E48" s="45"/>
      <c r="F48" s="6"/>
      <c r="G48" s="8"/>
      <c r="H48" s="8"/>
      <c r="I48" s="51"/>
      <c r="J48" s="27">
        <f>SUM(J45:J47)</f>
        <v>0</v>
      </c>
    </row>
    <row r="49" spans="1:10" x14ac:dyDescent="0.2">
      <c r="A49" s="2"/>
      <c r="B49" s="9" t="s">
        <v>54</v>
      </c>
      <c r="C49" s="12" t="s">
        <v>39</v>
      </c>
      <c r="D49" s="7">
        <v>5</v>
      </c>
      <c r="E49" s="44">
        <v>43782</v>
      </c>
      <c r="F49" s="2" t="s">
        <v>15</v>
      </c>
      <c r="G49" s="7" t="s">
        <v>8</v>
      </c>
      <c r="H49" s="7">
        <v>1</v>
      </c>
      <c r="I49" s="50">
        <f>'Sklady Rekapitulace '!$C$38</f>
        <v>0</v>
      </c>
      <c r="J49" s="26">
        <f>H49*I49</f>
        <v>0</v>
      </c>
    </row>
    <row r="50" spans="1:10" x14ac:dyDescent="0.2">
      <c r="A50" s="2"/>
      <c r="B50" s="9"/>
      <c r="C50" s="10"/>
      <c r="D50" s="7"/>
      <c r="E50" s="44"/>
      <c r="F50" s="2" t="s">
        <v>19</v>
      </c>
      <c r="G50" s="7" t="s">
        <v>2</v>
      </c>
      <c r="H50" s="7">
        <v>2</v>
      </c>
      <c r="I50" s="50">
        <f>'Sklady Rekapitulace '!$C$39</f>
        <v>0</v>
      </c>
      <c r="J50" s="26">
        <f t="shared" ref="J50:J51" si="11">H50*I50</f>
        <v>0</v>
      </c>
    </row>
    <row r="51" spans="1:10" x14ac:dyDescent="0.2">
      <c r="A51" s="2"/>
      <c r="B51" s="9"/>
      <c r="C51" s="10"/>
      <c r="D51" s="7"/>
      <c r="E51" s="44"/>
      <c r="F51" s="2" t="s">
        <v>16</v>
      </c>
      <c r="G51" s="7" t="s">
        <v>8</v>
      </c>
      <c r="H51" s="7">
        <v>1</v>
      </c>
      <c r="I51" s="50">
        <f>'Sklady Rekapitulace '!$C$40</f>
        <v>0</v>
      </c>
      <c r="J51" s="26">
        <f t="shared" si="11"/>
        <v>0</v>
      </c>
    </row>
    <row r="52" spans="1:10" x14ac:dyDescent="0.2">
      <c r="A52" s="5"/>
      <c r="C52" s="11" t="s">
        <v>14</v>
      </c>
      <c r="D52" s="8"/>
      <c r="E52" s="45"/>
      <c r="F52" s="6"/>
      <c r="G52" s="8"/>
      <c r="H52" s="8"/>
      <c r="I52" s="51"/>
      <c r="J52" s="27">
        <f>SUM(J49:J51)</f>
        <v>0</v>
      </c>
    </row>
    <row r="53" spans="1:10" x14ac:dyDescent="0.2">
      <c r="A53" s="2"/>
      <c r="B53" s="9" t="s">
        <v>57</v>
      </c>
      <c r="C53" s="12" t="s">
        <v>58</v>
      </c>
      <c r="D53" s="7">
        <v>5</v>
      </c>
      <c r="E53" s="44">
        <v>44670</v>
      </c>
      <c r="F53" s="2" t="s">
        <v>15</v>
      </c>
      <c r="G53" s="7" t="s">
        <v>8</v>
      </c>
      <c r="H53" s="7">
        <v>1</v>
      </c>
      <c r="I53" s="50">
        <f>'Sklady Rekapitulace '!$C$38</f>
        <v>0</v>
      </c>
      <c r="J53" s="26">
        <f>H53*I53</f>
        <v>0</v>
      </c>
    </row>
    <row r="54" spans="1:10" x14ac:dyDescent="0.2">
      <c r="A54" s="2"/>
      <c r="B54" s="9"/>
      <c r="C54" s="10"/>
      <c r="D54" s="7"/>
      <c r="E54" s="44"/>
      <c r="F54" s="2" t="s">
        <v>19</v>
      </c>
      <c r="G54" s="7" t="s">
        <v>2</v>
      </c>
      <c r="H54" s="7">
        <v>4</v>
      </c>
      <c r="I54" s="50">
        <f>'Sklady Rekapitulace '!$C$39</f>
        <v>0</v>
      </c>
      <c r="J54" s="26">
        <f t="shared" ref="J54:J55" si="12">H54*I54</f>
        <v>0</v>
      </c>
    </row>
    <row r="55" spans="1:10" x14ac:dyDescent="0.2">
      <c r="A55" s="2"/>
      <c r="B55" s="9"/>
      <c r="C55" s="10"/>
      <c r="D55" s="7"/>
      <c r="E55" s="44"/>
      <c r="F55" s="2" t="s">
        <v>16</v>
      </c>
      <c r="G55" s="7" t="s">
        <v>8</v>
      </c>
      <c r="H55" s="7">
        <v>1</v>
      </c>
      <c r="I55" s="50">
        <f>'Sklady Rekapitulace '!$C$40</f>
        <v>0</v>
      </c>
      <c r="J55" s="26">
        <f t="shared" si="12"/>
        <v>0</v>
      </c>
    </row>
    <row r="56" spans="1:10" x14ac:dyDescent="0.2">
      <c r="A56" s="5"/>
      <c r="C56" s="11" t="s">
        <v>14</v>
      </c>
      <c r="D56" s="8"/>
      <c r="E56" s="45"/>
      <c r="F56" s="6"/>
      <c r="G56" s="8"/>
      <c r="H56" s="8"/>
      <c r="I56" s="51"/>
      <c r="J56" s="27">
        <f>SUM(J53:J55)</f>
        <v>0</v>
      </c>
    </row>
    <row r="57" spans="1:10" x14ac:dyDescent="0.2">
      <c r="A57" s="2"/>
      <c r="B57" s="9" t="s">
        <v>61</v>
      </c>
      <c r="C57" s="12" t="s">
        <v>62</v>
      </c>
      <c r="D57" s="7">
        <v>5</v>
      </c>
      <c r="E57" s="44">
        <v>44670</v>
      </c>
      <c r="F57" s="2" t="s">
        <v>15</v>
      </c>
      <c r="G57" s="7" t="s">
        <v>8</v>
      </c>
      <c r="H57" s="7">
        <v>1</v>
      </c>
      <c r="I57" s="50">
        <f>'Sklady Rekapitulace '!$C$38</f>
        <v>0</v>
      </c>
      <c r="J57" s="26">
        <f>H57*I57</f>
        <v>0</v>
      </c>
    </row>
    <row r="58" spans="1:10" x14ac:dyDescent="0.2">
      <c r="A58" s="2"/>
      <c r="B58" s="9"/>
      <c r="C58" s="10"/>
      <c r="D58" s="7"/>
      <c r="E58" s="44"/>
      <c r="F58" s="2" t="s">
        <v>19</v>
      </c>
      <c r="G58" s="7" t="s">
        <v>2</v>
      </c>
      <c r="H58" s="7">
        <v>10</v>
      </c>
      <c r="I58" s="50">
        <f>'Sklady Rekapitulace '!$C$39</f>
        <v>0</v>
      </c>
      <c r="J58" s="26">
        <f t="shared" ref="J58:J59" si="13">H58*I58</f>
        <v>0</v>
      </c>
    </row>
    <row r="59" spans="1:10" x14ac:dyDescent="0.2">
      <c r="A59" s="2"/>
      <c r="B59" s="9"/>
      <c r="C59" s="10"/>
      <c r="D59" s="7"/>
      <c r="E59" s="44"/>
      <c r="F59" s="2" t="s">
        <v>16</v>
      </c>
      <c r="G59" s="7" t="s">
        <v>8</v>
      </c>
      <c r="H59" s="7">
        <v>1</v>
      </c>
      <c r="I59" s="50">
        <f>'Sklady Rekapitulace '!$C$40</f>
        <v>0</v>
      </c>
      <c r="J59" s="26">
        <f t="shared" si="13"/>
        <v>0</v>
      </c>
    </row>
    <row r="60" spans="1:10" x14ac:dyDescent="0.2">
      <c r="A60" s="5"/>
      <c r="C60" s="11" t="s">
        <v>14</v>
      </c>
      <c r="D60" s="8"/>
      <c r="E60" s="45"/>
      <c r="F60" s="6"/>
      <c r="G60" s="8"/>
      <c r="H60" s="8"/>
      <c r="I60" s="51"/>
      <c r="J60" s="27">
        <f>SUM(J57:J59)</f>
        <v>0</v>
      </c>
    </row>
    <row r="61" spans="1:10" x14ac:dyDescent="0.2">
      <c r="A61" s="2"/>
      <c r="B61" s="9" t="s">
        <v>70</v>
      </c>
      <c r="C61" s="12" t="s">
        <v>80</v>
      </c>
      <c r="D61" s="7">
        <v>5</v>
      </c>
      <c r="E61" s="44">
        <v>43782</v>
      </c>
      <c r="F61" s="2" t="s">
        <v>15</v>
      </c>
      <c r="G61" s="7" t="s">
        <v>8</v>
      </c>
      <c r="H61" s="7">
        <v>1</v>
      </c>
      <c r="I61" s="50">
        <f>'Sklady Rekapitulace '!$C$38</f>
        <v>0</v>
      </c>
      <c r="J61" s="26">
        <f>H61*I61</f>
        <v>0</v>
      </c>
    </row>
    <row r="62" spans="1:10" x14ac:dyDescent="0.2">
      <c r="A62" s="2"/>
      <c r="B62" s="9"/>
      <c r="C62" s="10"/>
      <c r="D62" s="7"/>
      <c r="E62" s="44"/>
      <c r="F62" s="2" t="s">
        <v>19</v>
      </c>
      <c r="G62" s="7" t="s">
        <v>2</v>
      </c>
      <c r="H62" s="7">
        <v>12</v>
      </c>
      <c r="I62" s="50">
        <f>'Sklady Rekapitulace '!$C$39</f>
        <v>0</v>
      </c>
      <c r="J62" s="26">
        <f t="shared" ref="J62:J63" si="14">H62*I62</f>
        <v>0</v>
      </c>
    </row>
    <row r="63" spans="1:10" x14ac:dyDescent="0.2">
      <c r="A63" s="2"/>
      <c r="B63" s="9"/>
      <c r="C63" s="10"/>
      <c r="D63" s="7"/>
      <c r="E63" s="44"/>
      <c r="F63" s="2" t="s">
        <v>16</v>
      </c>
      <c r="G63" s="7" t="s">
        <v>8</v>
      </c>
      <c r="H63" s="7">
        <v>1</v>
      </c>
      <c r="I63" s="50">
        <f>'Sklady Rekapitulace '!$C$40</f>
        <v>0</v>
      </c>
      <c r="J63" s="26">
        <f t="shared" si="14"/>
        <v>0</v>
      </c>
    </row>
    <row r="64" spans="1:10" x14ac:dyDescent="0.2">
      <c r="A64" s="5"/>
      <c r="C64" s="11" t="s">
        <v>14</v>
      </c>
      <c r="D64" s="8"/>
      <c r="E64" s="45"/>
      <c r="F64" s="6"/>
      <c r="G64" s="8"/>
      <c r="H64" s="8"/>
      <c r="I64" s="51"/>
      <c r="J64" s="27">
        <f>SUM(J61:J63)</f>
        <v>0</v>
      </c>
    </row>
    <row r="65" spans="1:10" x14ac:dyDescent="0.2">
      <c r="A65" s="2"/>
      <c r="B65" s="9" t="s">
        <v>72</v>
      </c>
      <c r="C65" s="12" t="s">
        <v>73</v>
      </c>
      <c r="D65" s="7">
        <v>5</v>
      </c>
      <c r="E65" s="44">
        <v>44753</v>
      </c>
      <c r="F65" s="2" t="s">
        <v>15</v>
      </c>
      <c r="G65" s="7" t="s">
        <v>8</v>
      </c>
      <c r="H65" s="7">
        <v>1</v>
      </c>
      <c r="I65" s="50">
        <f>'Sklady Rekapitulace '!$C$38</f>
        <v>0</v>
      </c>
      <c r="J65" s="26">
        <f>H65*I65</f>
        <v>0</v>
      </c>
    </row>
    <row r="66" spans="1:10" x14ac:dyDescent="0.2">
      <c r="A66" s="2"/>
      <c r="B66" s="9"/>
      <c r="C66" s="10"/>
      <c r="D66" s="7"/>
      <c r="E66" s="44"/>
      <c r="F66" s="2" t="s">
        <v>19</v>
      </c>
      <c r="G66" s="7" t="s">
        <v>2</v>
      </c>
      <c r="H66" s="7">
        <v>26</v>
      </c>
      <c r="I66" s="50">
        <f>'Sklady Rekapitulace '!$C$39</f>
        <v>0</v>
      </c>
      <c r="J66" s="26">
        <f t="shared" ref="J66:J67" si="15">H66*I66</f>
        <v>0</v>
      </c>
    </row>
    <row r="67" spans="1:10" x14ac:dyDescent="0.2">
      <c r="A67" s="2"/>
      <c r="B67" s="9"/>
      <c r="C67" s="10"/>
      <c r="D67" s="7"/>
      <c r="E67" s="44"/>
      <c r="F67" s="2" t="s">
        <v>16</v>
      </c>
      <c r="G67" s="7" t="s">
        <v>8</v>
      </c>
      <c r="H67" s="7">
        <v>1</v>
      </c>
      <c r="I67" s="50">
        <f>'Sklady Rekapitulace '!$C$40</f>
        <v>0</v>
      </c>
      <c r="J67" s="26">
        <f t="shared" si="15"/>
        <v>0</v>
      </c>
    </row>
    <row r="68" spans="1:10" x14ac:dyDescent="0.2">
      <c r="A68" s="5"/>
      <c r="C68" s="11" t="s">
        <v>14</v>
      </c>
      <c r="D68" s="8"/>
      <c r="E68" s="45"/>
      <c r="F68" s="6"/>
      <c r="G68" s="8"/>
      <c r="H68" s="8"/>
      <c r="I68" s="51"/>
      <c r="J68" s="27">
        <f>SUM(J65:J67)</f>
        <v>0</v>
      </c>
    </row>
    <row r="69" spans="1:10" x14ac:dyDescent="0.2">
      <c r="A69" s="2"/>
      <c r="B69" s="9" t="s">
        <v>272</v>
      </c>
      <c r="C69" s="12" t="s">
        <v>75</v>
      </c>
      <c r="D69" s="7">
        <v>5</v>
      </c>
      <c r="E69" s="44">
        <v>43782</v>
      </c>
      <c r="F69" s="2" t="s">
        <v>15</v>
      </c>
      <c r="G69" s="7" t="s">
        <v>8</v>
      </c>
      <c r="H69" s="7">
        <v>1</v>
      </c>
      <c r="I69" s="50">
        <f>'Sklady Rekapitulace '!$C$38</f>
        <v>0</v>
      </c>
      <c r="J69" s="26">
        <f>H69*I69</f>
        <v>0</v>
      </c>
    </row>
    <row r="70" spans="1:10" x14ac:dyDescent="0.2">
      <c r="A70" s="2"/>
      <c r="B70" s="9" t="s">
        <v>81</v>
      </c>
      <c r="C70" s="10"/>
      <c r="D70" s="7"/>
      <c r="E70" s="44"/>
      <c r="F70" s="2" t="s">
        <v>19</v>
      </c>
      <c r="G70" s="7" t="s">
        <v>2</v>
      </c>
      <c r="H70" s="7">
        <v>16</v>
      </c>
      <c r="I70" s="50">
        <f>'Sklady Rekapitulace '!$C$39</f>
        <v>0</v>
      </c>
      <c r="J70" s="26">
        <f t="shared" ref="J70:J71" si="16">H70*I70</f>
        <v>0</v>
      </c>
    </row>
    <row r="71" spans="1:10" x14ac:dyDescent="0.2">
      <c r="A71" s="2"/>
      <c r="B71" s="9" t="s">
        <v>82</v>
      </c>
      <c r="C71" s="10"/>
      <c r="D71" s="7"/>
      <c r="E71" s="44"/>
      <c r="F71" s="2" t="s">
        <v>16</v>
      </c>
      <c r="G71" s="7" t="s">
        <v>8</v>
      </c>
      <c r="H71" s="7">
        <v>1</v>
      </c>
      <c r="I71" s="50">
        <f>'Sklady Rekapitulace '!$C$40</f>
        <v>0</v>
      </c>
      <c r="J71" s="26">
        <f t="shared" si="16"/>
        <v>0</v>
      </c>
    </row>
    <row r="72" spans="1:10" x14ac:dyDescent="0.2">
      <c r="A72" s="5"/>
      <c r="C72" s="11" t="s">
        <v>14</v>
      </c>
      <c r="D72" s="8"/>
      <c r="E72" s="45"/>
      <c r="F72" s="6"/>
      <c r="G72" s="8"/>
      <c r="H72" s="8"/>
      <c r="I72" s="51"/>
      <c r="J72" s="27">
        <f>SUM(J69:J71)</f>
        <v>0</v>
      </c>
    </row>
    <row r="73" spans="1:10" x14ac:dyDescent="0.2">
      <c r="A73" s="2"/>
      <c r="B73" s="9" t="s">
        <v>144</v>
      </c>
      <c r="C73" s="12" t="s">
        <v>314</v>
      </c>
      <c r="D73" s="7">
        <v>5</v>
      </c>
      <c r="E73" s="44">
        <v>43383</v>
      </c>
      <c r="F73" s="2" t="s">
        <v>15</v>
      </c>
      <c r="G73" s="7" t="s">
        <v>8</v>
      </c>
      <c r="H73" s="7">
        <v>1</v>
      </c>
      <c r="I73" s="50">
        <f>'Sklady Rekapitulace '!$C$38</f>
        <v>0</v>
      </c>
      <c r="J73" s="26">
        <f>H73*I73</f>
        <v>0</v>
      </c>
    </row>
    <row r="74" spans="1:10" x14ac:dyDescent="0.2">
      <c r="A74" s="2"/>
      <c r="B74" s="9"/>
      <c r="C74" s="10"/>
      <c r="D74" s="7"/>
      <c r="E74" s="44"/>
      <c r="F74" s="2" t="s">
        <v>19</v>
      </c>
      <c r="G74" s="7" t="s">
        <v>2</v>
      </c>
      <c r="H74" s="7">
        <v>4</v>
      </c>
      <c r="I74" s="50">
        <f>'Sklady Rekapitulace '!$C$39</f>
        <v>0</v>
      </c>
      <c r="J74" s="26">
        <f t="shared" ref="J74:J75" si="17">H74*I74</f>
        <v>0</v>
      </c>
    </row>
    <row r="75" spans="1:10" x14ac:dyDescent="0.2">
      <c r="A75" s="2"/>
      <c r="B75" s="9"/>
      <c r="C75" s="10"/>
      <c r="D75" s="7"/>
      <c r="E75" s="44"/>
      <c r="F75" s="2" t="s">
        <v>16</v>
      </c>
      <c r="G75" s="7" t="s">
        <v>8</v>
      </c>
      <c r="H75" s="7">
        <v>1</v>
      </c>
      <c r="I75" s="50">
        <f>'Sklady Rekapitulace '!$C$40</f>
        <v>0</v>
      </c>
      <c r="J75" s="26">
        <f t="shared" si="17"/>
        <v>0</v>
      </c>
    </row>
    <row r="76" spans="1:10" x14ac:dyDescent="0.2">
      <c r="A76" s="5"/>
      <c r="C76" s="11" t="s">
        <v>14</v>
      </c>
      <c r="D76" s="8"/>
      <c r="E76" s="45"/>
      <c r="F76" s="6"/>
      <c r="G76" s="8"/>
      <c r="H76" s="8"/>
      <c r="I76" s="51"/>
      <c r="J76" s="27">
        <f>SUM(J73:J75)</f>
        <v>0</v>
      </c>
    </row>
    <row r="77" spans="1:10" x14ac:dyDescent="0.2">
      <c r="A77" s="2"/>
      <c r="B77" s="9" t="s">
        <v>25</v>
      </c>
      <c r="C77" s="15" t="s">
        <v>25</v>
      </c>
      <c r="D77" s="7">
        <v>5</v>
      </c>
      <c r="E77" s="44">
        <v>44812</v>
      </c>
      <c r="F77" s="2" t="s">
        <v>15</v>
      </c>
      <c r="G77" s="7" t="s">
        <v>8</v>
      </c>
      <c r="H77" s="7">
        <v>1</v>
      </c>
      <c r="I77" s="50">
        <f>'Sklady Rekapitulace '!$C$38</f>
        <v>0</v>
      </c>
      <c r="J77" s="26">
        <f>H77*I77</f>
        <v>0</v>
      </c>
    </row>
    <row r="78" spans="1:10" x14ac:dyDescent="0.2">
      <c r="A78" s="2"/>
      <c r="B78" s="9"/>
      <c r="C78" s="10"/>
      <c r="D78" s="7"/>
      <c r="E78" s="44"/>
      <c r="F78" s="2" t="s">
        <v>19</v>
      </c>
      <c r="G78" s="7" t="s">
        <v>2</v>
      </c>
      <c r="H78" s="7">
        <v>16</v>
      </c>
      <c r="I78" s="50">
        <f>'Sklady Rekapitulace '!$C$39</f>
        <v>0</v>
      </c>
      <c r="J78" s="26">
        <f t="shared" ref="J78:J79" si="18">H78*I78</f>
        <v>0</v>
      </c>
    </row>
    <row r="79" spans="1:10" x14ac:dyDescent="0.2">
      <c r="A79" s="2"/>
      <c r="B79" s="9"/>
      <c r="C79" s="10"/>
      <c r="D79" s="7"/>
      <c r="E79" s="44"/>
      <c r="F79" s="2" t="s">
        <v>16</v>
      </c>
      <c r="G79" s="7" t="s">
        <v>8</v>
      </c>
      <c r="H79" s="7">
        <v>1</v>
      </c>
      <c r="I79" s="50">
        <f>'Sklady Rekapitulace '!$C$40</f>
        <v>0</v>
      </c>
      <c r="J79" s="26">
        <f t="shared" si="18"/>
        <v>0</v>
      </c>
    </row>
    <row r="80" spans="1:10" x14ac:dyDescent="0.2">
      <c r="A80" s="5"/>
      <c r="C80" s="11" t="s">
        <v>14</v>
      </c>
      <c r="D80" s="8"/>
      <c r="E80" s="45"/>
      <c r="F80" s="6"/>
      <c r="G80" s="8"/>
      <c r="H80" s="8"/>
      <c r="I80" s="51"/>
      <c r="J80" s="27">
        <f>SUM(J77:J79)</f>
        <v>0</v>
      </c>
    </row>
    <row r="81" spans="1:10" x14ac:dyDescent="0.2">
      <c r="A81" s="2"/>
      <c r="B81" s="9" t="s">
        <v>294</v>
      </c>
      <c r="C81" s="15" t="s">
        <v>86</v>
      </c>
      <c r="D81" s="7">
        <v>5</v>
      </c>
      <c r="E81" s="44">
        <v>43383</v>
      </c>
      <c r="F81" s="2" t="s">
        <v>15</v>
      </c>
      <c r="G81" s="7" t="s">
        <v>8</v>
      </c>
      <c r="H81" s="7">
        <v>1</v>
      </c>
      <c r="I81" s="50">
        <f>'Sklady Rekapitulace '!$C$38</f>
        <v>0</v>
      </c>
      <c r="J81" s="26">
        <f>H81*I81</f>
        <v>0</v>
      </c>
    </row>
    <row r="82" spans="1:10" x14ac:dyDescent="0.2">
      <c r="A82" s="2"/>
      <c r="B82" s="9"/>
      <c r="C82" s="10"/>
      <c r="D82" s="7"/>
      <c r="E82" s="44"/>
      <c r="F82" s="2" t="s">
        <v>19</v>
      </c>
      <c r="G82" s="7" t="s">
        <v>2</v>
      </c>
      <c r="H82" s="7">
        <v>4</v>
      </c>
      <c r="I82" s="50">
        <f>'Sklady Rekapitulace '!$C$39</f>
        <v>0</v>
      </c>
      <c r="J82" s="26">
        <f t="shared" ref="J82:J83" si="19">H82*I82</f>
        <v>0</v>
      </c>
    </row>
    <row r="83" spans="1:10" x14ac:dyDescent="0.2">
      <c r="A83" s="2"/>
      <c r="B83" s="9"/>
      <c r="C83" s="10"/>
      <c r="D83" s="7"/>
      <c r="E83" s="44"/>
      <c r="F83" s="2" t="s">
        <v>16</v>
      </c>
      <c r="G83" s="7" t="s">
        <v>8</v>
      </c>
      <c r="H83" s="7">
        <v>1</v>
      </c>
      <c r="I83" s="50">
        <f>'Sklady Rekapitulace '!$C$40</f>
        <v>0</v>
      </c>
      <c r="J83" s="26">
        <f t="shared" si="19"/>
        <v>0</v>
      </c>
    </row>
    <row r="84" spans="1:10" x14ac:dyDescent="0.2">
      <c r="A84" s="5"/>
      <c r="B84" s="37"/>
      <c r="C84" s="11" t="s">
        <v>14</v>
      </c>
      <c r="D84" s="8"/>
      <c r="E84" s="45"/>
      <c r="F84" s="6"/>
      <c r="G84" s="8"/>
      <c r="H84" s="8"/>
      <c r="I84" s="51"/>
      <c r="J84" s="27">
        <f>SUM(J81:J83)</f>
        <v>0</v>
      </c>
    </row>
  </sheetData>
  <sheetProtection algorithmName="SHA-512" hashValue="PmOiKFdxivvoOcd1AZBjjLljUfJZHN9PwHvObAbMxPXiJFDjZ1lNObyUrHCsCXeg9agquz2KmavDmzjXQWOrdA==" saltValue="qQkQ7TFsktZ0IBY9RNd12g==" spinCount="100000" sheet="1" objects="1" scenarios="1" selectLockedCells="1" selectUnlockedCells="1"/>
  <autoFilter ref="A4:J84" xr:uid="{00000000-0001-0000-0200-000000000000}"/>
  <pageMargins left="0.70866141732283472" right="0.51181102362204722" top="0.78740157480314965" bottom="0.78740157480314965" header="0.31496062992125984" footer="0.31496062992125984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A07D3-2053-4404-91BE-3CF74D390CCE}">
  <sheetPr>
    <pageSetUpPr fitToPage="1"/>
  </sheetPr>
  <dimension ref="A1:J124"/>
  <sheetViews>
    <sheetView zoomScaleNormal="100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6" customWidth="1"/>
    <col min="2" max="2" width="9.5703125" style="32" customWidth="1"/>
    <col min="3" max="3" width="40.42578125" style="18" customWidth="1"/>
    <col min="4" max="4" width="7.28515625" style="19" customWidth="1"/>
    <col min="5" max="5" width="14" style="42" customWidth="1"/>
    <col min="6" max="6" width="47.85546875" style="16" customWidth="1"/>
    <col min="7" max="7" width="4" style="19" customWidth="1"/>
    <col min="8" max="8" width="5.7109375" style="19" customWidth="1"/>
    <col min="9" max="9" width="9.85546875" style="48" customWidth="1"/>
    <col min="10" max="10" width="15.28515625" style="16" customWidth="1"/>
    <col min="11" max="16384" width="8.85546875" style="16"/>
  </cols>
  <sheetData>
    <row r="1" spans="1:10" ht="7.15" customHeight="1" x14ac:dyDescent="0.2"/>
    <row r="2" spans="1:10" x14ac:dyDescent="0.2">
      <c r="B2" s="33" t="s">
        <v>318</v>
      </c>
    </row>
    <row r="3" spans="1:10" ht="7.15" customHeight="1" x14ac:dyDescent="0.2"/>
    <row r="4" spans="1:10" ht="28.9" customHeight="1" x14ac:dyDescent="0.2">
      <c r="A4" s="17"/>
      <c r="B4" s="34" t="s">
        <v>10</v>
      </c>
      <c r="C4" s="17" t="s">
        <v>0</v>
      </c>
      <c r="D4" s="38" t="s">
        <v>9</v>
      </c>
      <c r="E4" s="39" t="s">
        <v>293</v>
      </c>
      <c r="F4" s="17" t="s">
        <v>4</v>
      </c>
      <c r="G4" s="40" t="s">
        <v>3</v>
      </c>
      <c r="H4" s="41" t="s">
        <v>11</v>
      </c>
      <c r="I4" s="49" t="s">
        <v>6</v>
      </c>
      <c r="J4" s="17" t="s">
        <v>7</v>
      </c>
    </row>
    <row r="5" spans="1:10" ht="25.5" x14ac:dyDescent="0.2">
      <c r="A5" s="5"/>
      <c r="B5" s="9" t="s">
        <v>28</v>
      </c>
      <c r="C5" s="15" t="s">
        <v>109</v>
      </c>
      <c r="D5" s="7">
        <v>2</v>
      </c>
      <c r="E5" s="44">
        <v>44753</v>
      </c>
      <c r="F5" s="2" t="s">
        <v>15</v>
      </c>
      <c r="G5" s="7" t="s">
        <v>8</v>
      </c>
      <c r="H5" s="7">
        <v>1</v>
      </c>
      <c r="I5" s="50">
        <f>'Sklady Rekapitulace '!$C$43</f>
        <v>0</v>
      </c>
      <c r="J5" s="26">
        <f>H5*I5</f>
        <v>0</v>
      </c>
    </row>
    <row r="6" spans="1:10" x14ac:dyDescent="0.2">
      <c r="A6" s="5"/>
      <c r="B6" s="9"/>
      <c r="C6" s="10"/>
      <c r="D6" s="7"/>
      <c r="E6" s="44"/>
      <c r="F6" s="2" t="s">
        <v>19</v>
      </c>
      <c r="G6" s="7" t="s">
        <v>2</v>
      </c>
      <c r="H6" s="7">
        <v>8</v>
      </c>
      <c r="I6" s="50">
        <f>'Sklady Rekapitulace '!$C$44</f>
        <v>0</v>
      </c>
      <c r="J6" s="26">
        <f t="shared" ref="J6:J7" si="0">H6*I6</f>
        <v>0</v>
      </c>
    </row>
    <row r="7" spans="1:10" x14ac:dyDescent="0.2">
      <c r="A7" s="5"/>
      <c r="B7" s="9"/>
      <c r="C7" s="10"/>
      <c r="D7" s="7"/>
      <c r="E7" s="44"/>
      <c r="F7" s="2" t="s">
        <v>16</v>
      </c>
      <c r="G7" s="7" t="s">
        <v>8</v>
      </c>
      <c r="H7" s="7">
        <v>1</v>
      </c>
      <c r="I7" s="50">
        <f>'Sklady Rekapitulace '!$C$45</f>
        <v>0</v>
      </c>
      <c r="J7" s="26">
        <f t="shared" si="0"/>
        <v>0</v>
      </c>
    </row>
    <row r="8" spans="1:10" x14ac:dyDescent="0.2">
      <c r="A8" s="5"/>
      <c r="C8" s="11" t="s">
        <v>14</v>
      </c>
      <c r="D8" s="8"/>
      <c r="E8" s="45"/>
      <c r="F8" s="6"/>
      <c r="G8" s="8"/>
      <c r="H8" s="8"/>
      <c r="I8" s="51"/>
      <c r="J8" s="27">
        <f>SUM(J5:J7)</f>
        <v>0</v>
      </c>
    </row>
    <row r="9" spans="1:10" x14ac:dyDescent="0.2">
      <c r="A9" s="2"/>
      <c r="B9" s="36">
        <v>191</v>
      </c>
      <c r="C9" s="13" t="s">
        <v>110</v>
      </c>
      <c r="D9" s="7">
        <v>2</v>
      </c>
      <c r="E9" s="44">
        <v>45041</v>
      </c>
      <c r="F9" s="2" t="s">
        <v>15</v>
      </c>
      <c r="G9" s="7" t="s">
        <v>8</v>
      </c>
      <c r="H9" s="7">
        <v>1</v>
      </c>
      <c r="I9" s="50">
        <f>'Sklady Rekapitulace '!$C$43</f>
        <v>0</v>
      </c>
      <c r="J9" s="26">
        <f>H9*I9</f>
        <v>0</v>
      </c>
    </row>
    <row r="10" spans="1:10" x14ac:dyDescent="0.2">
      <c r="A10" s="2"/>
      <c r="B10" s="9"/>
      <c r="C10" s="10"/>
      <c r="D10" s="7"/>
      <c r="E10" s="44"/>
      <c r="F10" s="2" t="s">
        <v>19</v>
      </c>
      <c r="G10" s="7" t="s">
        <v>2</v>
      </c>
      <c r="H10" s="7">
        <v>24</v>
      </c>
      <c r="I10" s="50">
        <f>'Sklady Rekapitulace '!$C$44</f>
        <v>0</v>
      </c>
      <c r="J10" s="26">
        <f t="shared" ref="J10:J11" si="1">H10*I10</f>
        <v>0</v>
      </c>
    </row>
    <row r="11" spans="1:10" x14ac:dyDescent="0.2">
      <c r="A11" s="2"/>
      <c r="B11" s="9"/>
      <c r="C11" s="10"/>
      <c r="D11" s="7"/>
      <c r="E11" s="44"/>
      <c r="F11" s="2" t="s">
        <v>16</v>
      </c>
      <c r="G11" s="7" t="s">
        <v>8</v>
      </c>
      <c r="H11" s="7">
        <v>1</v>
      </c>
      <c r="I11" s="50">
        <f>'Sklady Rekapitulace '!$C$45</f>
        <v>0</v>
      </c>
      <c r="J11" s="26">
        <f t="shared" si="1"/>
        <v>0</v>
      </c>
    </row>
    <row r="12" spans="1:10" x14ac:dyDescent="0.2">
      <c r="A12" s="5"/>
      <c r="C12" s="11" t="s">
        <v>14</v>
      </c>
      <c r="D12" s="8"/>
      <c r="E12" s="45"/>
      <c r="F12" s="6"/>
      <c r="G12" s="8"/>
      <c r="H12" s="8"/>
      <c r="I12" s="51"/>
      <c r="J12" s="27">
        <f>SUM(J9:J11)</f>
        <v>0</v>
      </c>
    </row>
    <row r="13" spans="1:10" x14ac:dyDescent="0.2">
      <c r="A13" s="2"/>
      <c r="B13" s="14" t="s">
        <v>88</v>
      </c>
      <c r="C13" s="15" t="s">
        <v>89</v>
      </c>
      <c r="D13" s="7">
        <v>2</v>
      </c>
      <c r="E13" s="44">
        <v>44753</v>
      </c>
      <c r="F13" s="2" t="s">
        <v>15</v>
      </c>
      <c r="G13" s="7" t="s">
        <v>8</v>
      </c>
      <c r="H13" s="7">
        <v>1</v>
      </c>
      <c r="I13" s="50">
        <f>'Sklady Rekapitulace '!$C$43</f>
        <v>0</v>
      </c>
      <c r="J13" s="26">
        <f>H13*I13</f>
        <v>0</v>
      </c>
    </row>
    <row r="14" spans="1:10" x14ac:dyDescent="0.2">
      <c r="A14" s="2"/>
      <c r="B14" s="9"/>
      <c r="C14" s="10"/>
      <c r="D14" s="7"/>
      <c r="E14" s="44"/>
      <c r="F14" s="2" t="s">
        <v>19</v>
      </c>
      <c r="G14" s="7" t="s">
        <v>2</v>
      </c>
      <c r="H14" s="7">
        <v>24</v>
      </c>
      <c r="I14" s="50">
        <f>'Sklady Rekapitulace '!$C$44</f>
        <v>0</v>
      </c>
      <c r="J14" s="26">
        <f t="shared" ref="J14:J15" si="2">H14*I14</f>
        <v>0</v>
      </c>
    </row>
    <row r="15" spans="1:10" x14ac:dyDescent="0.2">
      <c r="A15" s="2"/>
      <c r="B15" s="9"/>
      <c r="C15" s="10"/>
      <c r="D15" s="7"/>
      <c r="E15" s="44"/>
      <c r="F15" s="2" t="s">
        <v>16</v>
      </c>
      <c r="G15" s="7" t="s">
        <v>8</v>
      </c>
      <c r="H15" s="7">
        <v>1</v>
      </c>
      <c r="I15" s="50">
        <f>'Sklady Rekapitulace '!$C$45</f>
        <v>0</v>
      </c>
      <c r="J15" s="26">
        <f t="shared" si="2"/>
        <v>0</v>
      </c>
    </row>
    <row r="16" spans="1:10" x14ac:dyDescent="0.2">
      <c r="A16" s="5"/>
      <c r="C16" s="11" t="s">
        <v>14</v>
      </c>
      <c r="D16" s="8"/>
      <c r="E16" s="45"/>
      <c r="F16" s="6"/>
      <c r="G16" s="8"/>
      <c r="H16" s="8"/>
      <c r="I16" s="51"/>
      <c r="J16" s="27">
        <f>SUM(J13:J15)</f>
        <v>0</v>
      </c>
    </row>
    <row r="17" spans="1:10" x14ac:dyDescent="0.2">
      <c r="A17" s="2"/>
      <c r="B17" s="14" t="s">
        <v>111</v>
      </c>
      <c r="C17" s="15" t="s">
        <v>112</v>
      </c>
      <c r="D17" s="7">
        <v>2</v>
      </c>
      <c r="E17" s="44">
        <v>44753</v>
      </c>
      <c r="F17" s="2" t="s">
        <v>15</v>
      </c>
      <c r="G17" s="7" t="s">
        <v>8</v>
      </c>
      <c r="H17" s="7">
        <v>1</v>
      </c>
      <c r="I17" s="50">
        <f>'Sklady Rekapitulace '!$C$43</f>
        <v>0</v>
      </c>
      <c r="J17" s="26">
        <f>H17*I17</f>
        <v>0</v>
      </c>
    </row>
    <row r="18" spans="1:10" x14ac:dyDescent="0.2">
      <c r="A18" s="2"/>
      <c r="B18" s="9"/>
      <c r="C18" s="10"/>
      <c r="D18" s="7"/>
      <c r="E18" s="44"/>
      <c r="F18" s="2" t="s">
        <v>19</v>
      </c>
      <c r="G18" s="7" t="s">
        <v>2</v>
      </c>
      <c r="H18" s="7">
        <v>112</v>
      </c>
      <c r="I18" s="50">
        <f>'Sklady Rekapitulace '!$C$44</f>
        <v>0</v>
      </c>
      <c r="J18" s="26">
        <f t="shared" ref="J18:J19" si="3">H18*I18</f>
        <v>0</v>
      </c>
    </row>
    <row r="19" spans="1:10" x14ac:dyDescent="0.2">
      <c r="A19" s="2"/>
      <c r="B19" s="9"/>
      <c r="C19" s="10"/>
      <c r="D19" s="7"/>
      <c r="E19" s="44"/>
      <c r="F19" s="2" t="s">
        <v>16</v>
      </c>
      <c r="G19" s="7" t="s">
        <v>8</v>
      </c>
      <c r="H19" s="7">
        <v>1</v>
      </c>
      <c r="I19" s="50">
        <f>'Sklady Rekapitulace '!$C$45</f>
        <v>0</v>
      </c>
      <c r="J19" s="26">
        <f t="shared" si="3"/>
        <v>0</v>
      </c>
    </row>
    <row r="20" spans="1:10" x14ac:dyDescent="0.2">
      <c r="A20" s="5"/>
      <c r="C20" s="11" t="s">
        <v>14</v>
      </c>
      <c r="D20" s="8"/>
      <c r="E20" s="45"/>
      <c r="F20" s="6"/>
      <c r="G20" s="8"/>
      <c r="H20" s="8"/>
      <c r="I20" s="51"/>
      <c r="J20" s="27">
        <f>SUM(J17:J19)</f>
        <v>0</v>
      </c>
    </row>
    <row r="21" spans="1:10" x14ac:dyDescent="0.2">
      <c r="A21" s="2"/>
      <c r="B21" s="14" t="s">
        <v>113</v>
      </c>
      <c r="C21" s="15" t="s">
        <v>114</v>
      </c>
      <c r="D21" s="7">
        <v>2</v>
      </c>
      <c r="E21" s="44">
        <v>45034</v>
      </c>
      <c r="F21" s="2" t="s">
        <v>15</v>
      </c>
      <c r="G21" s="7" t="s">
        <v>8</v>
      </c>
      <c r="H21" s="7">
        <v>1</v>
      </c>
      <c r="I21" s="50">
        <f>'Sklady Rekapitulace '!$C$43</f>
        <v>0</v>
      </c>
      <c r="J21" s="26">
        <f>H21*I21</f>
        <v>0</v>
      </c>
    </row>
    <row r="22" spans="1:10" x14ac:dyDescent="0.2">
      <c r="A22" s="2"/>
      <c r="B22" s="9"/>
      <c r="C22" s="10"/>
      <c r="D22" s="7"/>
      <c r="E22" s="44"/>
      <c r="F22" s="2" t="s">
        <v>19</v>
      </c>
      <c r="G22" s="7" t="s">
        <v>2</v>
      </c>
      <c r="H22" s="7">
        <v>20</v>
      </c>
      <c r="I22" s="50">
        <f>'Sklady Rekapitulace '!$C$44</f>
        <v>0</v>
      </c>
      <c r="J22" s="26">
        <f t="shared" ref="J22:J23" si="4">H22*I22</f>
        <v>0</v>
      </c>
    </row>
    <row r="23" spans="1:10" x14ac:dyDescent="0.2">
      <c r="A23" s="2"/>
      <c r="B23" s="9"/>
      <c r="C23" s="10"/>
      <c r="D23" s="7"/>
      <c r="E23" s="44"/>
      <c r="F23" s="2" t="s">
        <v>16</v>
      </c>
      <c r="G23" s="7" t="s">
        <v>8</v>
      </c>
      <c r="H23" s="7">
        <v>1</v>
      </c>
      <c r="I23" s="50">
        <f>'Sklady Rekapitulace '!$C$45</f>
        <v>0</v>
      </c>
      <c r="J23" s="26">
        <f t="shared" si="4"/>
        <v>0</v>
      </c>
    </row>
    <row r="24" spans="1:10" x14ac:dyDescent="0.2">
      <c r="A24" s="5"/>
      <c r="C24" s="11" t="s">
        <v>14</v>
      </c>
      <c r="D24" s="8"/>
      <c r="E24" s="45"/>
      <c r="F24" s="6"/>
      <c r="G24" s="8"/>
      <c r="H24" s="8"/>
      <c r="I24" s="51"/>
      <c r="J24" s="27">
        <f>SUM(J21:J23)</f>
        <v>0</v>
      </c>
    </row>
    <row r="25" spans="1:10" x14ac:dyDescent="0.2">
      <c r="A25" s="2"/>
      <c r="B25" s="36">
        <v>222</v>
      </c>
      <c r="C25" s="13" t="s">
        <v>93</v>
      </c>
      <c r="D25" s="7">
        <v>2</v>
      </c>
      <c r="E25" s="44">
        <v>44670</v>
      </c>
      <c r="F25" s="2" t="s">
        <v>15</v>
      </c>
      <c r="G25" s="7" t="s">
        <v>8</v>
      </c>
      <c r="H25" s="7">
        <v>1</v>
      </c>
      <c r="I25" s="50">
        <f>'Sklady Rekapitulace '!$C$43</f>
        <v>0</v>
      </c>
      <c r="J25" s="26">
        <f>H25*I25</f>
        <v>0</v>
      </c>
    </row>
    <row r="26" spans="1:10" x14ac:dyDescent="0.2">
      <c r="A26" s="2"/>
      <c r="B26" s="9"/>
      <c r="C26" s="10"/>
      <c r="D26" s="7"/>
      <c r="E26" s="44"/>
      <c r="F26" s="2" t="s">
        <v>19</v>
      </c>
      <c r="G26" s="7" t="s">
        <v>2</v>
      </c>
      <c r="H26" s="7">
        <v>12</v>
      </c>
      <c r="I26" s="50">
        <f>'Sklady Rekapitulace '!$C$44</f>
        <v>0</v>
      </c>
      <c r="J26" s="26">
        <f t="shared" ref="J26:J27" si="5">H26*I26</f>
        <v>0</v>
      </c>
    </row>
    <row r="27" spans="1:10" x14ac:dyDescent="0.2">
      <c r="A27" s="2"/>
      <c r="B27" s="9"/>
      <c r="C27" s="10"/>
      <c r="D27" s="7"/>
      <c r="E27" s="44"/>
      <c r="F27" s="2" t="s">
        <v>16</v>
      </c>
      <c r="G27" s="7" t="s">
        <v>8</v>
      </c>
      <c r="H27" s="7">
        <v>1</v>
      </c>
      <c r="I27" s="50">
        <f>'Sklady Rekapitulace '!$C$45</f>
        <v>0</v>
      </c>
      <c r="J27" s="26">
        <f t="shared" si="5"/>
        <v>0</v>
      </c>
    </row>
    <row r="28" spans="1:10" x14ac:dyDescent="0.2">
      <c r="A28" s="5"/>
      <c r="C28" s="11" t="s">
        <v>14</v>
      </c>
      <c r="D28" s="8"/>
      <c r="E28" s="45"/>
      <c r="F28" s="6"/>
      <c r="G28" s="8"/>
      <c r="H28" s="8"/>
      <c r="I28" s="51"/>
      <c r="J28" s="27">
        <f>SUM(J25:J27)</f>
        <v>0</v>
      </c>
    </row>
    <row r="29" spans="1:10" ht="16.149999999999999" customHeight="1" x14ac:dyDescent="0.2">
      <c r="A29" s="2"/>
      <c r="B29" s="14">
        <v>230</v>
      </c>
      <c r="C29" s="15" t="s">
        <v>115</v>
      </c>
      <c r="D29" s="7">
        <v>2</v>
      </c>
      <c r="E29" s="44"/>
      <c r="F29" s="2" t="s">
        <v>15</v>
      </c>
      <c r="G29" s="7" t="s">
        <v>8</v>
      </c>
      <c r="H29" s="7">
        <v>1</v>
      </c>
      <c r="I29" s="50">
        <f>'Sklady Rekapitulace '!$C$43</f>
        <v>0</v>
      </c>
      <c r="J29" s="26">
        <f>H29*I29</f>
        <v>0</v>
      </c>
    </row>
    <row r="30" spans="1:10" x14ac:dyDescent="0.2">
      <c r="A30" s="2"/>
      <c r="B30" s="9"/>
      <c r="C30" s="10"/>
      <c r="D30" s="7"/>
      <c r="E30" s="44"/>
      <c r="F30" s="2" t="s">
        <v>19</v>
      </c>
      <c r="G30" s="7" t="s">
        <v>2</v>
      </c>
      <c r="H30" s="7">
        <v>24</v>
      </c>
      <c r="I30" s="50">
        <f>'Sklady Rekapitulace '!$C$44</f>
        <v>0</v>
      </c>
      <c r="J30" s="26">
        <f t="shared" ref="J30:J31" si="6">H30*I30</f>
        <v>0</v>
      </c>
    </row>
    <row r="31" spans="1:10" x14ac:dyDescent="0.2">
      <c r="A31" s="2"/>
      <c r="B31" s="9"/>
      <c r="C31" s="10"/>
      <c r="D31" s="7"/>
      <c r="E31" s="44"/>
      <c r="F31" s="2" t="s">
        <v>16</v>
      </c>
      <c r="G31" s="7" t="s">
        <v>8</v>
      </c>
      <c r="H31" s="7">
        <v>1</v>
      </c>
      <c r="I31" s="50">
        <f>'Sklady Rekapitulace '!$C$45</f>
        <v>0</v>
      </c>
      <c r="J31" s="26">
        <f t="shared" si="6"/>
        <v>0</v>
      </c>
    </row>
    <row r="32" spans="1:10" x14ac:dyDescent="0.2">
      <c r="A32" s="5"/>
      <c r="C32" s="11" t="s">
        <v>14</v>
      </c>
      <c r="D32" s="8"/>
      <c r="E32" s="45"/>
      <c r="F32" s="6"/>
      <c r="G32" s="8"/>
      <c r="H32" s="8"/>
      <c r="I32" s="51"/>
      <c r="J32" s="27">
        <f>SUM(J29:J31)</f>
        <v>0</v>
      </c>
    </row>
    <row r="33" spans="1:10" x14ac:dyDescent="0.2">
      <c r="A33" s="2"/>
      <c r="B33" s="14">
        <v>230</v>
      </c>
      <c r="C33" s="15" t="s">
        <v>116</v>
      </c>
      <c r="D33" s="7">
        <v>2</v>
      </c>
      <c r="E33" s="44">
        <v>44753</v>
      </c>
      <c r="F33" s="2" t="s">
        <v>15</v>
      </c>
      <c r="G33" s="7" t="s">
        <v>8</v>
      </c>
      <c r="H33" s="7">
        <v>1</v>
      </c>
      <c r="I33" s="50">
        <f>'Sklady Rekapitulace '!$C$43</f>
        <v>0</v>
      </c>
      <c r="J33" s="26">
        <f>H33*I33</f>
        <v>0</v>
      </c>
    </row>
    <row r="34" spans="1:10" x14ac:dyDescent="0.2">
      <c r="A34" s="2"/>
      <c r="B34" s="9"/>
      <c r="C34" s="10"/>
      <c r="D34" s="7"/>
      <c r="E34" s="44"/>
      <c r="F34" s="2" t="s">
        <v>19</v>
      </c>
      <c r="G34" s="7" t="s">
        <v>2</v>
      </c>
      <c r="H34" s="7">
        <v>48</v>
      </c>
      <c r="I34" s="50">
        <f>'Sklady Rekapitulace '!$C$44</f>
        <v>0</v>
      </c>
      <c r="J34" s="26">
        <f t="shared" ref="J34:J35" si="7">H34*I34</f>
        <v>0</v>
      </c>
    </row>
    <row r="35" spans="1:10" x14ac:dyDescent="0.2">
      <c r="A35" s="2"/>
      <c r="B35" s="9"/>
      <c r="C35" s="10"/>
      <c r="D35" s="7"/>
      <c r="E35" s="44"/>
      <c r="F35" s="2" t="s">
        <v>16</v>
      </c>
      <c r="G35" s="7" t="s">
        <v>8</v>
      </c>
      <c r="H35" s="7">
        <v>1</v>
      </c>
      <c r="I35" s="50">
        <f>'Sklady Rekapitulace '!$C$45</f>
        <v>0</v>
      </c>
      <c r="J35" s="26">
        <f t="shared" si="7"/>
        <v>0</v>
      </c>
    </row>
    <row r="36" spans="1:10" x14ac:dyDescent="0.2">
      <c r="A36" s="5"/>
      <c r="C36" s="11" t="s">
        <v>14</v>
      </c>
      <c r="D36" s="8"/>
      <c r="E36" s="45"/>
      <c r="F36" s="6"/>
      <c r="G36" s="8"/>
      <c r="H36" s="8"/>
      <c r="I36" s="51"/>
      <c r="J36" s="27">
        <f>SUM(J33:J35)</f>
        <v>0</v>
      </c>
    </row>
    <row r="37" spans="1:10" x14ac:dyDescent="0.2">
      <c r="A37" s="2"/>
      <c r="B37" s="14" t="s">
        <v>133</v>
      </c>
      <c r="C37" s="15" t="s">
        <v>117</v>
      </c>
      <c r="D37" s="7">
        <v>2</v>
      </c>
      <c r="E37" s="44">
        <v>44753</v>
      </c>
      <c r="F37" s="2" t="s">
        <v>15</v>
      </c>
      <c r="G37" s="7" t="s">
        <v>8</v>
      </c>
      <c r="H37" s="7">
        <v>1</v>
      </c>
      <c r="I37" s="50">
        <f>'Sklady Rekapitulace '!$C$43</f>
        <v>0</v>
      </c>
      <c r="J37" s="26">
        <f>H37*I37</f>
        <v>0</v>
      </c>
    </row>
    <row r="38" spans="1:10" x14ac:dyDescent="0.2">
      <c r="A38" s="2"/>
      <c r="B38" s="9"/>
      <c r="C38" s="10"/>
      <c r="D38" s="7"/>
      <c r="E38" s="44"/>
      <c r="F38" s="2" t="s">
        <v>19</v>
      </c>
      <c r="G38" s="7" t="s">
        <v>2</v>
      </c>
      <c r="H38" s="7">
        <v>17</v>
      </c>
      <c r="I38" s="50">
        <f>'Sklady Rekapitulace '!$C$44</f>
        <v>0</v>
      </c>
      <c r="J38" s="26">
        <f t="shared" ref="J38:J39" si="8">H38*I38</f>
        <v>0</v>
      </c>
    </row>
    <row r="39" spans="1:10" x14ac:dyDescent="0.2">
      <c r="A39" s="2"/>
      <c r="B39" s="9"/>
      <c r="C39" s="10"/>
      <c r="D39" s="7"/>
      <c r="E39" s="44"/>
      <c r="F39" s="2" t="s">
        <v>16</v>
      </c>
      <c r="G39" s="7" t="s">
        <v>8</v>
      </c>
      <c r="H39" s="7">
        <v>1</v>
      </c>
      <c r="I39" s="50">
        <f>'Sklady Rekapitulace '!$C$45</f>
        <v>0</v>
      </c>
      <c r="J39" s="26">
        <f t="shared" si="8"/>
        <v>0</v>
      </c>
    </row>
    <row r="40" spans="1:10" x14ac:dyDescent="0.2">
      <c r="A40" s="5"/>
      <c r="C40" s="11" t="s">
        <v>14</v>
      </c>
      <c r="D40" s="8"/>
      <c r="E40" s="45"/>
      <c r="F40" s="6"/>
      <c r="G40" s="8"/>
      <c r="H40" s="8"/>
      <c r="I40" s="51"/>
      <c r="J40" s="27">
        <f>SUM(J37:J39)</f>
        <v>0</v>
      </c>
    </row>
    <row r="41" spans="1:10" x14ac:dyDescent="0.2">
      <c r="A41" s="2"/>
      <c r="B41" s="36">
        <v>320</v>
      </c>
      <c r="C41" s="13" t="s">
        <v>94</v>
      </c>
      <c r="D41" s="7">
        <v>2</v>
      </c>
      <c r="E41" s="44">
        <v>44670</v>
      </c>
      <c r="F41" s="2" t="s">
        <v>15</v>
      </c>
      <c r="G41" s="7" t="s">
        <v>8</v>
      </c>
      <c r="H41" s="7">
        <v>1</v>
      </c>
      <c r="I41" s="50">
        <f>'Sklady Rekapitulace '!$C$43</f>
        <v>0</v>
      </c>
      <c r="J41" s="26">
        <f>H41*I41</f>
        <v>0</v>
      </c>
    </row>
    <row r="42" spans="1:10" x14ac:dyDescent="0.2">
      <c r="A42" s="2"/>
      <c r="B42" s="9"/>
      <c r="C42" s="10"/>
      <c r="D42" s="7"/>
      <c r="E42" s="44"/>
      <c r="F42" s="2" t="s">
        <v>19</v>
      </c>
      <c r="G42" s="7" t="s">
        <v>2</v>
      </c>
      <c r="H42" s="7">
        <v>12</v>
      </c>
      <c r="I42" s="50">
        <f>'Sklady Rekapitulace '!$C$44</f>
        <v>0</v>
      </c>
      <c r="J42" s="26">
        <f t="shared" ref="J42:J43" si="9">H42*I42</f>
        <v>0</v>
      </c>
    </row>
    <row r="43" spans="1:10" x14ac:dyDescent="0.2">
      <c r="A43" s="2"/>
      <c r="B43" s="9"/>
      <c r="C43" s="10"/>
      <c r="D43" s="7"/>
      <c r="E43" s="44"/>
      <c r="F43" s="2" t="s">
        <v>16</v>
      </c>
      <c r="G43" s="7" t="s">
        <v>8</v>
      </c>
      <c r="H43" s="7">
        <v>1</v>
      </c>
      <c r="I43" s="50">
        <f>'Sklady Rekapitulace '!$C$45</f>
        <v>0</v>
      </c>
      <c r="J43" s="26">
        <f t="shared" si="9"/>
        <v>0</v>
      </c>
    </row>
    <row r="44" spans="1:10" x14ac:dyDescent="0.2">
      <c r="A44" s="5"/>
      <c r="C44" s="11" t="s">
        <v>14</v>
      </c>
      <c r="D44" s="8"/>
      <c r="E44" s="45"/>
      <c r="F44" s="6"/>
      <c r="G44" s="8"/>
      <c r="H44" s="8"/>
      <c r="I44" s="51"/>
      <c r="J44" s="27">
        <f>SUM(J41:J43)</f>
        <v>0</v>
      </c>
    </row>
    <row r="45" spans="1:10" x14ac:dyDescent="0.2">
      <c r="A45" s="2"/>
      <c r="B45" s="36">
        <v>350</v>
      </c>
      <c r="C45" s="13" t="s">
        <v>134</v>
      </c>
      <c r="D45" s="7">
        <v>2</v>
      </c>
      <c r="E45" s="44">
        <v>45034</v>
      </c>
      <c r="F45" s="2" t="s">
        <v>15</v>
      </c>
      <c r="G45" s="7" t="s">
        <v>8</v>
      </c>
      <c r="H45" s="7">
        <v>1</v>
      </c>
      <c r="I45" s="50">
        <f>'Sklady Rekapitulace '!$C$43</f>
        <v>0</v>
      </c>
      <c r="J45" s="26">
        <f>H45*I45</f>
        <v>0</v>
      </c>
    </row>
    <row r="46" spans="1:10" x14ac:dyDescent="0.2">
      <c r="A46" s="2"/>
      <c r="B46" s="9"/>
      <c r="C46" s="10"/>
      <c r="D46" s="7"/>
      <c r="E46" s="44"/>
      <c r="F46" s="2" t="s">
        <v>19</v>
      </c>
      <c r="G46" s="7" t="s">
        <v>2</v>
      </c>
      <c r="H46" s="7">
        <v>84</v>
      </c>
      <c r="I46" s="50">
        <f>'Sklady Rekapitulace '!$C$44</f>
        <v>0</v>
      </c>
      <c r="J46" s="26">
        <f t="shared" ref="J46:J47" si="10">H46*I46</f>
        <v>0</v>
      </c>
    </row>
    <row r="47" spans="1:10" x14ac:dyDescent="0.2">
      <c r="A47" s="2"/>
      <c r="B47" s="9"/>
      <c r="C47" s="10"/>
      <c r="D47" s="7"/>
      <c r="E47" s="44"/>
      <c r="F47" s="2" t="s">
        <v>16</v>
      </c>
      <c r="G47" s="7" t="s">
        <v>8</v>
      </c>
      <c r="H47" s="7">
        <v>1</v>
      </c>
      <c r="I47" s="50">
        <f>'Sklady Rekapitulace '!$C$45</f>
        <v>0</v>
      </c>
      <c r="J47" s="26">
        <f t="shared" si="10"/>
        <v>0</v>
      </c>
    </row>
    <row r="48" spans="1:10" x14ac:dyDescent="0.2">
      <c r="A48" s="5"/>
      <c r="C48" s="11" t="s">
        <v>14</v>
      </c>
      <c r="D48" s="8"/>
      <c r="E48" s="45"/>
      <c r="F48" s="6"/>
      <c r="G48" s="8"/>
      <c r="H48" s="8"/>
      <c r="I48" s="51"/>
      <c r="J48" s="27">
        <f>SUM(J45:J47)</f>
        <v>0</v>
      </c>
    </row>
    <row r="49" spans="1:10" x14ac:dyDescent="0.2">
      <c r="A49" s="2"/>
      <c r="B49" s="14">
        <v>400</v>
      </c>
      <c r="C49" s="15" t="s">
        <v>118</v>
      </c>
      <c r="D49" s="7">
        <v>2</v>
      </c>
      <c r="E49" s="44">
        <v>45034</v>
      </c>
      <c r="F49" s="2" t="s">
        <v>15</v>
      </c>
      <c r="G49" s="7" t="s">
        <v>8</v>
      </c>
      <c r="H49" s="7">
        <v>1</v>
      </c>
      <c r="I49" s="50">
        <f>'Sklady Rekapitulace '!$C$43</f>
        <v>0</v>
      </c>
      <c r="J49" s="26">
        <f>H49*I49</f>
        <v>0</v>
      </c>
    </row>
    <row r="50" spans="1:10" x14ac:dyDescent="0.2">
      <c r="A50" s="2"/>
      <c r="B50" s="9"/>
      <c r="C50" s="10"/>
      <c r="D50" s="7"/>
      <c r="E50" s="44"/>
      <c r="F50" s="2" t="s">
        <v>19</v>
      </c>
      <c r="G50" s="7" t="s">
        <v>2</v>
      </c>
      <c r="H50" s="7">
        <v>14</v>
      </c>
      <c r="I50" s="50">
        <f>'Sklady Rekapitulace '!$C$44</f>
        <v>0</v>
      </c>
      <c r="J50" s="26">
        <f t="shared" ref="J50:J51" si="11">H50*I50</f>
        <v>0</v>
      </c>
    </row>
    <row r="51" spans="1:10" x14ac:dyDescent="0.2">
      <c r="A51" s="2"/>
      <c r="B51" s="9"/>
      <c r="C51" s="10"/>
      <c r="D51" s="7"/>
      <c r="E51" s="44"/>
      <c r="F51" s="2" t="s">
        <v>16</v>
      </c>
      <c r="G51" s="7" t="s">
        <v>8</v>
      </c>
      <c r="H51" s="7">
        <v>1</v>
      </c>
      <c r="I51" s="50">
        <f>'Sklady Rekapitulace '!$C$45</f>
        <v>0</v>
      </c>
      <c r="J51" s="26">
        <f t="shared" si="11"/>
        <v>0</v>
      </c>
    </row>
    <row r="52" spans="1:10" x14ac:dyDescent="0.2">
      <c r="A52" s="5"/>
      <c r="C52" s="11" t="s">
        <v>14</v>
      </c>
      <c r="D52" s="8"/>
      <c r="E52" s="45"/>
      <c r="F52" s="6"/>
      <c r="G52" s="8"/>
      <c r="H52" s="8"/>
      <c r="I52" s="51"/>
      <c r="J52" s="27">
        <f>SUM(J49:J51)</f>
        <v>0</v>
      </c>
    </row>
    <row r="53" spans="1:10" x14ac:dyDescent="0.2">
      <c r="A53" s="2"/>
      <c r="B53" s="36">
        <v>403</v>
      </c>
      <c r="C53" s="15" t="s">
        <v>119</v>
      </c>
      <c r="D53" s="7">
        <v>2</v>
      </c>
      <c r="E53" s="44">
        <v>44753</v>
      </c>
      <c r="F53" s="2" t="s">
        <v>15</v>
      </c>
      <c r="G53" s="7" t="s">
        <v>8</v>
      </c>
      <c r="H53" s="7">
        <v>1</v>
      </c>
      <c r="I53" s="50">
        <f>'Sklady Rekapitulace '!$C$43</f>
        <v>0</v>
      </c>
      <c r="J53" s="26">
        <f>H53*I53</f>
        <v>0</v>
      </c>
    </row>
    <row r="54" spans="1:10" x14ac:dyDescent="0.2">
      <c r="A54" s="2"/>
      <c r="B54" s="9"/>
      <c r="C54" s="10">
        <v>411</v>
      </c>
      <c r="D54" s="7"/>
      <c r="E54" s="44"/>
      <c r="F54" s="2" t="s">
        <v>19</v>
      </c>
      <c r="G54" s="7" t="s">
        <v>2</v>
      </c>
      <c r="H54" s="7">
        <v>10</v>
      </c>
      <c r="I54" s="50">
        <f>'Sklady Rekapitulace '!$C$44</f>
        <v>0</v>
      </c>
      <c r="J54" s="26">
        <f t="shared" ref="J54:J55" si="12">H54*I54</f>
        <v>0</v>
      </c>
    </row>
    <row r="55" spans="1:10" x14ac:dyDescent="0.2">
      <c r="A55" s="2"/>
      <c r="B55" s="9"/>
      <c r="C55" s="10"/>
      <c r="D55" s="7"/>
      <c r="E55" s="44"/>
      <c r="F55" s="2" t="s">
        <v>16</v>
      </c>
      <c r="G55" s="7" t="s">
        <v>8</v>
      </c>
      <c r="H55" s="7">
        <v>1</v>
      </c>
      <c r="I55" s="50">
        <f>'Sklady Rekapitulace '!$C$45</f>
        <v>0</v>
      </c>
      <c r="J55" s="26">
        <f t="shared" si="12"/>
        <v>0</v>
      </c>
    </row>
    <row r="56" spans="1:10" x14ac:dyDescent="0.2">
      <c r="A56" s="5"/>
      <c r="C56" s="11" t="s">
        <v>14</v>
      </c>
      <c r="D56" s="8"/>
      <c r="E56" s="45"/>
      <c r="F56" s="6"/>
      <c r="G56" s="8"/>
      <c r="H56" s="8"/>
      <c r="I56" s="51"/>
      <c r="J56" s="27">
        <f>SUM(J53:J55)</f>
        <v>0</v>
      </c>
    </row>
    <row r="57" spans="1:10" x14ac:dyDescent="0.2">
      <c r="A57" s="2"/>
      <c r="B57" s="9" t="s">
        <v>312</v>
      </c>
      <c r="C57" s="13" t="s">
        <v>311</v>
      </c>
      <c r="D57" s="7">
        <v>2</v>
      </c>
      <c r="E57" s="44">
        <v>45034</v>
      </c>
      <c r="F57" s="2" t="s">
        <v>15</v>
      </c>
      <c r="G57" s="7" t="s">
        <v>8</v>
      </c>
      <c r="H57" s="7">
        <v>1</v>
      </c>
      <c r="I57" s="50">
        <f>'Sklady Rekapitulace '!$C$43</f>
        <v>0</v>
      </c>
      <c r="J57" s="26">
        <f>H57*I57</f>
        <v>0</v>
      </c>
    </row>
    <row r="58" spans="1:10" x14ac:dyDescent="0.2">
      <c r="A58" s="2"/>
      <c r="B58" s="9"/>
      <c r="C58" s="10"/>
      <c r="D58" s="7"/>
      <c r="E58" s="44"/>
      <c r="F58" s="2" t="s">
        <v>19</v>
      </c>
      <c r="G58" s="7" t="s">
        <v>2</v>
      </c>
      <c r="H58" s="7">
        <v>24</v>
      </c>
      <c r="I58" s="50">
        <f>'Sklady Rekapitulace '!$C$44</f>
        <v>0</v>
      </c>
      <c r="J58" s="26">
        <f t="shared" ref="J58:J59" si="13">H58*I58</f>
        <v>0</v>
      </c>
    </row>
    <row r="59" spans="1:10" x14ac:dyDescent="0.2">
      <c r="A59" s="2"/>
      <c r="B59" s="9"/>
      <c r="C59" s="10"/>
      <c r="D59" s="7"/>
      <c r="E59" s="44"/>
      <c r="F59" s="2" t="s">
        <v>16</v>
      </c>
      <c r="G59" s="7" t="s">
        <v>8</v>
      </c>
      <c r="H59" s="7">
        <v>1</v>
      </c>
      <c r="I59" s="50">
        <f>'Sklady Rekapitulace '!$C$45</f>
        <v>0</v>
      </c>
      <c r="J59" s="26">
        <f t="shared" si="13"/>
        <v>0</v>
      </c>
    </row>
    <row r="60" spans="1:10" x14ac:dyDescent="0.2">
      <c r="A60" s="5"/>
      <c r="C60" s="11" t="s">
        <v>14</v>
      </c>
      <c r="D60" s="8"/>
      <c r="E60" s="45"/>
      <c r="F60" s="6"/>
      <c r="G60" s="8"/>
      <c r="H60" s="8"/>
      <c r="I60" s="51"/>
      <c r="J60" s="27">
        <f>SUM(J57:J59)</f>
        <v>0</v>
      </c>
    </row>
    <row r="61" spans="1:10" x14ac:dyDescent="0.2">
      <c r="A61" s="2"/>
      <c r="B61" s="9" t="s">
        <v>98</v>
      </c>
      <c r="C61" s="13" t="s">
        <v>99</v>
      </c>
      <c r="D61" s="7">
        <v>2</v>
      </c>
      <c r="E61" s="44">
        <v>45034</v>
      </c>
      <c r="F61" s="2" t="s">
        <v>15</v>
      </c>
      <c r="G61" s="7" t="s">
        <v>8</v>
      </c>
      <c r="H61" s="7">
        <v>1</v>
      </c>
      <c r="I61" s="50">
        <f>'Sklady Rekapitulace '!$C$43</f>
        <v>0</v>
      </c>
      <c r="J61" s="26">
        <f>H61*I61</f>
        <v>0</v>
      </c>
    </row>
    <row r="62" spans="1:10" x14ac:dyDescent="0.2">
      <c r="A62" s="2"/>
      <c r="B62" s="9"/>
      <c r="C62" s="10"/>
      <c r="D62" s="7"/>
      <c r="E62" s="44"/>
      <c r="F62" s="2" t="s">
        <v>19</v>
      </c>
      <c r="G62" s="7" t="s">
        <v>2</v>
      </c>
      <c r="H62" s="7">
        <v>30</v>
      </c>
      <c r="I62" s="50">
        <f>'Sklady Rekapitulace '!$C$44</f>
        <v>0</v>
      </c>
      <c r="J62" s="26">
        <f t="shared" ref="J62:J63" si="14">H62*I62</f>
        <v>0</v>
      </c>
    </row>
    <row r="63" spans="1:10" x14ac:dyDescent="0.2">
      <c r="A63" s="2"/>
      <c r="B63" s="9"/>
      <c r="C63" s="10"/>
      <c r="D63" s="7"/>
      <c r="E63" s="44"/>
      <c r="F63" s="2" t="s">
        <v>16</v>
      </c>
      <c r="G63" s="7" t="s">
        <v>8</v>
      </c>
      <c r="H63" s="7">
        <v>1</v>
      </c>
      <c r="I63" s="50">
        <f>'Sklady Rekapitulace '!$C$45</f>
        <v>0</v>
      </c>
      <c r="J63" s="26">
        <f t="shared" si="14"/>
        <v>0</v>
      </c>
    </row>
    <row r="64" spans="1:10" x14ac:dyDescent="0.2">
      <c r="A64" s="5"/>
      <c r="C64" s="11" t="s">
        <v>14</v>
      </c>
      <c r="D64" s="8"/>
      <c r="E64" s="45"/>
      <c r="F64" s="6"/>
      <c r="G64" s="8"/>
      <c r="H64" s="8"/>
      <c r="I64" s="51"/>
      <c r="J64" s="27">
        <f>SUM(J61:J63)</f>
        <v>0</v>
      </c>
    </row>
    <row r="65" spans="1:10" x14ac:dyDescent="0.2">
      <c r="A65" s="2"/>
      <c r="B65" s="9" t="s">
        <v>120</v>
      </c>
      <c r="C65" s="13" t="s">
        <v>135</v>
      </c>
      <c r="D65" s="7">
        <v>2</v>
      </c>
      <c r="E65" s="44">
        <v>45034</v>
      </c>
      <c r="F65" s="2" t="s">
        <v>15</v>
      </c>
      <c r="G65" s="7" t="s">
        <v>8</v>
      </c>
      <c r="H65" s="7">
        <v>1</v>
      </c>
      <c r="I65" s="50">
        <f>'Sklady Rekapitulace '!$C$43</f>
        <v>0</v>
      </c>
      <c r="J65" s="26">
        <f>H65*I65</f>
        <v>0</v>
      </c>
    </row>
    <row r="66" spans="1:10" x14ac:dyDescent="0.2">
      <c r="A66" s="2"/>
      <c r="B66" s="9"/>
      <c r="C66" s="10"/>
      <c r="D66" s="7"/>
      <c r="E66" s="44"/>
      <c r="F66" s="2" t="s">
        <v>19</v>
      </c>
      <c r="G66" s="7" t="s">
        <v>2</v>
      </c>
      <c r="H66" s="7">
        <v>8</v>
      </c>
      <c r="I66" s="50">
        <f>'Sklady Rekapitulace '!$C$44</f>
        <v>0</v>
      </c>
      <c r="J66" s="26">
        <f t="shared" ref="J66:J67" si="15">H66*I66</f>
        <v>0</v>
      </c>
    </row>
    <row r="67" spans="1:10" x14ac:dyDescent="0.2">
      <c r="A67" s="2"/>
      <c r="B67" s="9"/>
      <c r="C67" s="10"/>
      <c r="D67" s="7"/>
      <c r="E67" s="44"/>
      <c r="F67" s="2" t="s">
        <v>16</v>
      </c>
      <c r="G67" s="7" t="s">
        <v>8</v>
      </c>
      <c r="H67" s="7">
        <v>1</v>
      </c>
      <c r="I67" s="50">
        <f>'Sklady Rekapitulace '!$C$45</f>
        <v>0</v>
      </c>
      <c r="J67" s="26">
        <f t="shared" si="15"/>
        <v>0</v>
      </c>
    </row>
    <row r="68" spans="1:10" x14ac:dyDescent="0.2">
      <c r="A68" s="5"/>
      <c r="C68" s="11" t="s">
        <v>14</v>
      </c>
      <c r="D68" s="8"/>
      <c r="E68" s="45"/>
      <c r="F68" s="6"/>
      <c r="G68" s="8"/>
      <c r="H68" s="8"/>
      <c r="I68" s="51"/>
      <c r="J68" s="27">
        <f>SUM(J65:J67)</f>
        <v>0</v>
      </c>
    </row>
    <row r="69" spans="1:10" x14ac:dyDescent="0.2">
      <c r="A69" s="2"/>
      <c r="B69" s="14" t="s">
        <v>65</v>
      </c>
      <c r="C69" s="15" t="s">
        <v>122</v>
      </c>
      <c r="D69" s="7">
        <v>2</v>
      </c>
      <c r="E69" s="44">
        <v>45034</v>
      </c>
      <c r="F69" s="2" t="s">
        <v>15</v>
      </c>
      <c r="G69" s="7" t="s">
        <v>8</v>
      </c>
      <c r="H69" s="7">
        <v>1</v>
      </c>
      <c r="I69" s="50">
        <f>'Sklady Rekapitulace '!$C$43</f>
        <v>0</v>
      </c>
      <c r="J69" s="26">
        <f>H69*I69</f>
        <v>0</v>
      </c>
    </row>
    <row r="70" spans="1:10" x14ac:dyDescent="0.2">
      <c r="A70" s="2"/>
      <c r="B70" s="9"/>
      <c r="C70" s="10"/>
      <c r="D70" s="7"/>
      <c r="E70" s="44"/>
      <c r="F70" s="2" t="s">
        <v>19</v>
      </c>
      <c r="G70" s="7" t="s">
        <v>2</v>
      </c>
      <c r="H70" s="7">
        <v>8</v>
      </c>
      <c r="I70" s="50">
        <f>'Sklady Rekapitulace '!$C$44</f>
        <v>0</v>
      </c>
      <c r="J70" s="26">
        <f t="shared" ref="J70:J71" si="16">H70*I70</f>
        <v>0</v>
      </c>
    </row>
    <row r="71" spans="1:10" x14ac:dyDescent="0.2">
      <c r="A71" s="2"/>
      <c r="B71" s="9"/>
      <c r="C71" s="10"/>
      <c r="D71" s="7"/>
      <c r="E71" s="44"/>
      <c r="F71" s="2" t="s">
        <v>16</v>
      </c>
      <c r="G71" s="7" t="s">
        <v>8</v>
      </c>
      <c r="H71" s="7">
        <v>1</v>
      </c>
      <c r="I71" s="50">
        <f>'Sklady Rekapitulace '!$C$45</f>
        <v>0</v>
      </c>
      <c r="J71" s="26">
        <f t="shared" si="16"/>
        <v>0</v>
      </c>
    </row>
    <row r="72" spans="1:10" x14ac:dyDescent="0.2">
      <c r="A72" s="5"/>
      <c r="C72" s="11" t="s">
        <v>14</v>
      </c>
      <c r="D72" s="8"/>
      <c r="E72" s="45"/>
      <c r="F72" s="6"/>
      <c r="G72" s="8"/>
      <c r="H72" s="8"/>
      <c r="I72" s="51"/>
      <c r="J72" s="27">
        <f>SUM(J69:J71)</f>
        <v>0</v>
      </c>
    </row>
    <row r="73" spans="1:10" x14ac:dyDescent="0.2">
      <c r="A73" s="2"/>
      <c r="B73" s="14" t="s">
        <v>121</v>
      </c>
      <c r="C73" s="15" t="s">
        <v>122</v>
      </c>
      <c r="D73" s="7">
        <v>2</v>
      </c>
      <c r="E73" s="44">
        <v>44670</v>
      </c>
      <c r="F73" s="2" t="s">
        <v>15</v>
      </c>
      <c r="G73" s="7" t="s">
        <v>8</v>
      </c>
      <c r="H73" s="7">
        <v>1</v>
      </c>
      <c r="I73" s="50">
        <f>'Sklady Rekapitulace '!$C$43</f>
        <v>0</v>
      </c>
      <c r="J73" s="26">
        <f>H73*I73</f>
        <v>0</v>
      </c>
    </row>
    <row r="74" spans="1:10" x14ac:dyDescent="0.2">
      <c r="A74" s="2"/>
      <c r="B74" s="9"/>
      <c r="C74" s="10"/>
      <c r="D74" s="7"/>
      <c r="E74" s="44"/>
      <c r="F74" s="2" t="s">
        <v>19</v>
      </c>
      <c r="G74" s="7" t="s">
        <v>2</v>
      </c>
      <c r="H74" s="7">
        <v>2</v>
      </c>
      <c r="I74" s="50">
        <f>'Sklady Rekapitulace '!$C$44</f>
        <v>0</v>
      </c>
      <c r="J74" s="26">
        <f t="shared" ref="J74:J75" si="17">H74*I74</f>
        <v>0</v>
      </c>
    </row>
    <row r="75" spans="1:10" x14ac:dyDescent="0.2">
      <c r="A75" s="2"/>
      <c r="B75" s="9"/>
      <c r="C75" s="10"/>
      <c r="D75" s="7"/>
      <c r="E75" s="44"/>
      <c r="F75" s="2" t="s">
        <v>16</v>
      </c>
      <c r="G75" s="7" t="s">
        <v>8</v>
      </c>
      <c r="H75" s="7">
        <v>1</v>
      </c>
      <c r="I75" s="50">
        <f>'Sklady Rekapitulace '!$C$45</f>
        <v>0</v>
      </c>
      <c r="J75" s="26">
        <f t="shared" si="17"/>
        <v>0</v>
      </c>
    </row>
    <row r="76" spans="1:10" x14ac:dyDescent="0.2">
      <c r="A76" s="5"/>
      <c r="C76" s="11" t="s">
        <v>14</v>
      </c>
      <c r="D76" s="8"/>
      <c r="E76" s="45"/>
      <c r="F76" s="6"/>
      <c r="G76" s="8"/>
      <c r="H76" s="8"/>
      <c r="I76" s="51"/>
      <c r="J76" s="27">
        <f>SUM(J73:J75)</f>
        <v>0</v>
      </c>
    </row>
    <row r="77" spans="1:10" x14ac:dyDescent="0.2">
      <c r="A77" s="2"/>
      <c r="B77" s="14" t="s">
        <v>123</v>
      </c>
      <c r="C77" s="15" t="s">
        <v>124</v>
      </c>
      <c r="D77" s="7">
        <v>2</v>
      </c>
      <c r="E77" s="44">
        <v>44670</v>
      </c>
      <c r="F77" s="2" t="s">
        <v>15</v>
      </c>
      <c r="G77" s="7" t="s">
        <v>8</v>
      </c>
      <c r="H77" s="7">
        <v>1</v>
      </c>
      <c r="I77" s="50">
        <f>'Sklady Rekapitulace '!$C$43</f>
        <v>0</v>
      </c>
      <c r="J77" s="26">
        <f>H77*I77</f>
        <v>0</v>
      </c>
    </row>
    <row r="78" spans="1:10" x14ac:dyDescent="0.2">
      <c r="A78" s="2"/>
      <c r="B78" s="9"/>
      <c r="C78" s="10"/>
      <c r="D78" s="7"/>
      <c r="E78" s="44"/>
      <c r="F78" s="2" t="s">
        <v>19</v>
      </c>
      <c r="G78" s="7" t="s">
        <v>2</v>
      </c>
      <c r="H78" s="7">
        <v>2</v>
      </c>
      <c r="I78" s="50">
        <f>'Sklady Rekapitulace '!$C$44</f>
        <v>0</v>
      </c>
      <c r="J78" s="26">
        <f t="shared" ref="J78:J79" si="18">H78*I78</f>
        <v>0</v>
      </c>
    </row>
    <row r="79" spans="1:10" x14ac:dyDescent="0.2">
      <c r="A79" s="2"/>
      <c r="B79" s="9"/>
      <c r="C79" s="10"/>
      <c r="D79" s="7"/>
      <c r="E79" s="44"/>
      <c r="F79" s="2" t="s">
        <v>16</v>
      </c>
      <c r="G79" s="7" t="s">
        <v>8</v>
      </c>
      <c r="H79" s="7">
        <v>1</v>
      </c>
      <c r="I79" s="50">
        <f>'Sklady Rekapitulace '!$C$45</f>
        <v>0</v>
      </c>
      <c r="J79" s="26">
        <f t="shared" si="18"/>
        <v>0</v>
      </c>
    </row>
    <row r="80" spans="1:10" x14ac:dyDescent="0.2">
      <c r="A80" s="5"/>
      <c r="C80" s="11" t="s">
        <v>14</v>
      </c>
      <c r="D80" s="8"/>
      <c r="E80" s="45"/>
      <c r="F80" s="6"/>
      <c r="G80" s="8"/>
      <c r="H80" s="8"/>
      <c r="I80" s="51"/>
      <c r="J80" s="27">
        <f>SUM(J77:J79)</f>
        <v>0</v>
      </c>
    </row>
    <row r="81" spans="1:10" x14ac:dyDescent="0.2">
      <c r="A81" s="2"/>
      <c r="B81" s="14">
        <v>500</v>
      </c>
      <c r="C81" s="15" t="s">
        <v>125</v>
      </c>
      <c r="D81" s="7">
        <v>2</v>
      </c>
      <c r="E81" s="44">
        <v>45034</v>
      </c>
      <c r="F81" s="2" t="s">
        <v>15</v>
      </c>
      <c r="G81" s="7" t="s">
        <v>8</v>
      </c>
      <c r="H81" s="7">
        <v>1</v>
      </c>
      <c r="I81" s="50">
        <f>'Sklady Rekapitulace '!$C$43</f>
        <v>0</v>
      </c>
      <c r="J81" s="26">
        <f>H81*I81</f>
        <v>0</v>
      </c>
    </row>
    <row r="82" spans="1:10" x14ac:dyDescent="0.2">
      <c r="A82" s="2"/>
      <c r="B82" s="9"/>
      <c r="C82" s="10"/>
      <c r="D82" s="7"/>
      <c r="E82" s="44"/>
      <c r="F82" s="2" t="s">
        <v>19</v>
      </c>
      <c r="G82" s="7" t="s">
        <v>2</v>
      </c>
      <c r="H82" s="7">
        <v>72</v>
      </c>
      <c r="I82" s="50">
        <f>'Sklady Rekapitulace '!$C$44</f>
        <v>0</v>
      </c>
      <c r="J82" s="26">
        <f t="shared" ref="J82:J83" si="19">H82*I82</f>
        <v>0</v>
      </c>
    </row>
    <row r="83" spans="1:10" x14ac:dyDescent="0.2">
      <c r="A83" s="2"/>
      <c r="B83" s="9"/>
      <c r="C83" s="10"/>
      <c r="D83" s="7"/>
      <c r="E83" s="44"/>
      <c r="F83" s="2" t="s">
        <v>16</v>
      </c>
      <c r="G83" s="7" t="s">
        <v>8</v>
      </c>
      <c r="H83" s="7">
        <v>1</v>
      </c>
      <c r="I83" s="50">
        <f>'Sklady Rekapitulace '!$C$45</f>
        <v>0</v>
      </c>
      <c r="J83" s="26">
        <f t="shared" si="19"/>
        <v>0</v>
      </c>
    </row>
    <row r="84" spans="1:10" x14ac:dyDescent="0.2">
      <c r="A84" s="5"/>
      <c r="C84" s="11" t="s">
        <v>14</v>
      </c>
      <c r="D84" s="8"/>
      <c r="E84" s="45"/>
      <c r="F84" s="6"/>
      <c r="G84" s="8"/>
      <c r="H84" s="8"/>
      <c r="I84" s="51"/>
      <c r="J84" s="27">
        <f>SUM(J81:J83)</f>
        <v>0</v>
      </c>
    </row>
    <row r="85" spans="1:10" x14ac:dyDescent="0.2">
      <c r="A85" s="2"/>
      <c r="B85" s="36" t="s">
        <v>100</v>
      </c>
      <c r="C85" s="13" t="s">
        <v>101</v>
      </c>
      <c r="D85" s="7">
        <v>2</v>
      </c>
      <c r="E85" s="44">
        <v>45126</v>
      </c>
      <c r="F85" s="2" t="s">
        <v>15</v>
      </c>
      <c r="G85" s="7" t="s">
        <v>8</v>
      </c>
      <c r="H85" s="7">
        <v>1</v>
      </c>
      <c r="I85" s="50">
        <f>'Sklady Rekapitulace '!$C$43</f>
        <v>0</v>
      </c>
      <c r="J85" s="26">
        <f>H85*I85</f>
        <v>0</v>
      </c>
    </row>
    <row r="86" spans="1:10" x14ac:dyDescent="0.2">
      <c r="A86" s="2"/>
      <c r="B86" s="9"/>
      <c r="C86" s="10"/>
      <c r="D86" s="7"/>
      <c r="E86" s="44"/>
      <c r="F86" s="2" t="s">
        <v>19</v>
      </c>
      <c r="G86" s="7" t="s">
        <v>2</v>
      </c>
      <c r="H86" s="7">
        <v>28</v>
      </c>
      <c r="I86" s="50">
        <f>'Sklady Rekapitulace '!$C$44</f>
        <v>0</v>
      </c>
      <c r="J86" s="26">
        <f t="shared" ref="J86:J87" si="20">H86*I86</f>
        <v>0</v>
      </c>
    </row>
    <row r="87" spans="1:10" x14ac:dyDescent="0.2">
      <c r="A87" s="2"/>
      <c r="B87" s="9"/>
      <c r="C87" s="10"/>
      <c r="D87" s="7"/>
      <c r="E87" s="44"/>
      <c r="F87" s="2" t="s">
        <v>16</v>
      </c>
      <c r="G87" s="7" t="s">
        <v>8</v>
      </c>
      <c r="H87" s="7">
        <v>1</v>
      </c>
      <c r="I87" s="50">
        <f>'Sklady Rekapitulace '!$C$45</f>
        <v>0</v>
      </c>
      <c r="J87" s="26">
        <f t="shared" si="20"/>
        <v>0</v>
      </c>
    </row>
    <row r="88" spans="1:10" x14ac:dyDescent="0.2">
      <c r="A88" s="5"/>
      <c r="C88" s="11" t="s">
        <v>14</v>
      </c>
      <c r="D88" s="8"/>
      <c r="E88" s="45"/>
      <c r="F88" s="6"/>
      <c r="G88" s="8"/>
      <c r="H88" s="8"/>
      <c r="I88" s="51"/>
      <c r="J88" s="27">
        <f>SUM(J85:J87)</f>
        <v>0</v>
      </c>
    </row>
    <row r="89" spans="1:10" x14ac:dyDescent="0.2">
      <c r="A89" s="2"/>
      <c r="B89" s="36" t="s">
        <v>102</v>
      </c>
      <c r="C89" s="13" t="s">
        <v>103</v>
      </c>
      <c r="D89" s="7">
        <v>2</v>
      </c>
      <c r="E89" s="44">
        <v>45126</v>
      </c>
      <c r="F89" s="2" t="s">
        <v>15</v>
      </c>
      <c r="G89" s="7" t="s">
        <v>8</v>
      </c>
      <c r="H89" s="7">
        <v>1</v>
      </c>
      <c r="I89" s="50">
        <f>'Sklady Rekapitulace '!$C$43</f>
        <v>0</v>
      </c>
      <c r="J89" s="26">
        <f>H89*I89</f>
        <v>0</v>
      </c>
    </row>
    <row r="90" spans="1:10" x14ac:dyDescent="0.2">
      <c r="A90" s="2"/>
      <c r="B90" s="9"/>
      <c r="C90" s="10"/>
      <c r="D90" s="7"/>
      <c r="E90" s="44"/>
      <c r="F90" s="2" t="s">
        <v>19</v>
      </c>
      <c r="G90" s="7" t="s">
        <v>2</v>
      </c>
      <c r="H90" s="7">
        <v>24</v>
      </c>
      <c r="I90" s="50">
        <f>'Sklady Rekapitulace '!$C$44</f>
        <v>0</v>
      </c>
      <c r="J90" s="26">
        <f t="shared" ref="J90:J91" si="21">H90*I90</f>
        <v>0</v>
      </c>
    </row>
    <row r="91" spans="1:10" x14ac:dyDescent="0.2">
      <c r="A91" s="2"/>
      <c r="B91" s="9"/>
      <c r="C91" s="10"/>
      <c r="D91" s="7"/>
      <c r="E91" s="44"/>
      <c r="F91" s="2" t="s">
        <v>16</v>
      </c>
      <c r="G91" s="7" t="s">
        <v>8</v>
      </c>
      <c r="H91" s="7">
        <v>1</v>
      </c>
      <c r="I91" s="50">
        <f>'Sklady Rekapitulace '!$C$45</f>
        <v>0</v>
      </c>
      <c r="J91" s="26">
        <f t="shared" si="21"/>
        <v>0</v>
      </c>
    </row>
    <row r="92" spans="1:10" x14ac:dyDescent="0.2">
      <c r="A92" s="5"/>
      <c r="C92" s="11" t="s">
        <v>14</v>
      </c>
      <c r="D92" s="8"/>
      <c r="E92" s="45"/>
      <c r="F92" s="6"/>
      <c r="G92" s="8"/>
      <c r="H92" s="8"/>
      <c r="I92" s="51"/>
      <c r="J92" s="27">
        <f>SUM(J89:J91)</f>
        <v>0</v>
      </c>
    </row>
    <row r="93" spans="1:10" x14ac:dyDescent="0.2">
      <c r="A93" s="2"/>
      <c r="B93" s="36" t="s">
        <v>127</v>
      </c>
      <c r="C93" s="13" t="s">
        <v>128</v>
      </c>
      <c r="D93" s="7">
        <v>2</v>
      </c>
      <c r="E93" s="44">
        <v>44417</v>
      </c>
      <c r="F93" s="2" t="s">
        <v>15</v>
      </c>
      <c r="G93" s="7" t="s">
        <v>8</v>
      </c>
      <c r="H93" s="7">
        <v>1</v>
      </c>
      <c r="I93" s="50">
        <f>'Sklady Rekapitulace '!$C$43</f>
        <v>0</v>
      </c>
      <c r="J93" s="26">
        <f>H93*I93</f>
        <v>0</v>
      </c>
    </row>
    <row r="94" spans="1:10" x14ac:dyDescent="0.2">
      <c r="A94" s="2"/>
      <c r="B94" s="9"/>
      <c r="C94" s="10"/>
      <c r="D94" s="7"/>
      <c r="E94" s="44"/>
      <c r="F94" s="2" t="s">
        <v>19</v>
      </c>
      <c r="G94" s="7" t="s">
        <v>2</v>
      </c>
      <c r="H94" s="7">
        <v>6</v>
      </c>
      <c r="I94" s="50">
        <f>'Sklady Rekapitulace '!$C$44</f>
        <v>0</v>
      </c>
      <c r="J94" s="26">
        <f t="shared" ref="J94:J95" si="22">H94*I94</f>
        <v>0</v>
      </c>
    </row>
    <row r="95" spans="1:10" x14ac:dyDescent="0.2">
      <c r="A95" s="2"/>
      <c r="B95" s="9"/>
      <c r="C95" s="10"/>
      <c r="D95" s="7"/>
      <c r="E95" s="44"/>
      <c r="F95" s="2" t="s">
        <v>16</v>
      </c>
      <c r="G95" s="7" t="s">
        <v>8</v>
      </c>
      <c r="H95" s="7">
        <v>1</v>
      </c>
      <c r="I95" s="50">
        <f>'Sklady Rekapitulace '!$C$45</f>
        <v>0</v>
      </c>
      <c r="J95" s="26">
        <f t="shared" si="22"/>
        <v>0</v>
      </c>
    </row>
    <row r="96" spans="1:10" x14ac:dyDescent="0.2">
      <c r="A96" s="5"/>
      <c r="C96" s="11" t="s">
        <v>14</v>
      </c>
      <c r="D96" s="8"/>
      <c r="E96" s="45"/>
      <c r="F96" s="6"/>
      <c r="G96" s="8"/>
      <c r="H96" s="8"/>
      <c r="I96" s="51"/>
      <c r="J96" s="27">
        <f>SUM(J93:J95)</f>
        <v>0</v>
      </c>
    </row>
    <row r="97" spans="1:10" x14ac:dyDescent="0.2">
      <c r="A97" s="2"/>
      <c r="B97" s="36">
        <v>621</v>
      </c>
      <c r="C97" s="13" t="s">
        <v>126</v>
      </c>
      <c r="D97" s="7">
        <v>2</v>
      </c>
      <c r="E97" s="44"/>
      <c r="F97" s="2" t="s">
        <v>15</v>
      </c>
      <c r="G97" s="7" t="s">
        <v>8</v>
      </c>
      <c r="H97" s="7">
        <v>1</v>
      </c>
      <c r="I97" s="50">
        <f>'Sklady Rekapitulace '!$C$43</f>
        <v>0</v>
      </c>
      <c r="J97" s="26">
        <f>H97*I97</f>
        <v>0</v>
      </c>
    </row>
    <row r="98" spans="1:10" x14ac:dyDescent="0.2">
      <c r="A98" s="2"/>
      <c r="B98" s="9"/>
      <c r="C98" s="10"/>
      <c r="D98" s="7"/>
      <c r="E98" s="44"/>
      <c r="F98" s="2" t="s">
        <v>19</v>
      </c>
      <c r="G98" s="7" t="s">
        <v>2</v>
      </c>
      <c r="H98" s="7">
        <v>16</v>
      </c>
      <c r="I98" s="50">
        <f>'Sklady Rekapitulace '!$C$44</f>
        <v>0</v>
      </c>
      <c r="J98" s="26">
        <f t="shared" ref="J98:J99" si="23">H98*I98</f>
        <v>0</v>
      </c>
    </row>
    <row r="99" spans="1:10" x14ac:dyDescent="0.2">
      <c r="A99" s="2"/>
      <c r="B99" s="9"/>
      <c r="C99" s="10"/>
      <c r="D99" s="7"/>
      <c r="E99" s="44"/>
      <c r="F99" s="2" t="s">
        <v>16</v>
      </c>
      <c r="G99" s="7" t="s">
        <v>8</v>
      </c>
      <c r="H99" s="7">
        <v>1</v>
      </c>
      <c r="I99" s="50">
        <f>'Sklady Rekapitulace '!$C$45</f>
        <v>0</v>
      </c>
      <c r="J99" s="26">
        <f t="shared" si="23"/>
        <v>0</v>
      </c>
    </row>
    <row r="100" spans="1:10" x14ac:dyDescent="0.2">
      <c r="A100" s="5"/>
      <c r="C100" s="11" t="s">
        <v>14</v>
      </c>
      <c r="D100" s="8"/>
      <c r="E100" s="45"/>
      <c r="F100" s="6"/>
      <c r="G100" s="8"/>
      <c r="H100" s="8"/>
      <c r="I100" s="51"/>
      <c r="J100" s="27">
        <f>SUM(J97:J99)</f>
        <v>0</v>
      </c>
    </row>
    <row r="101" spans="1:10" x14ac:dyDescent="0.2">
      <c r="A101" s="2"/>
      <c r="B101" s="36">
        <v>681</v>
      </c>
      <c r="C101" s="13" t="s">
        <v>129</v>
      </c>
      <c r="D101" s="7">
        <v>2</v>
      </c>
      <c r="E101" s="44">
        <v>44417</v>
      </c>
      <c r="F101" s="2" t="s">
        <v>15</v>
      </c>
      <c r="G101" s="7" t="s">
        <v>8</v>
      </c>
      <c r="H101" s="7">
        <v>1</v>
      </c>
      <c r="I101" s="50">
        <f>'Sklady Rekapitulace '!$C$43</f>
        <v>0</v>
      </c>
      <c r="J101" s="26">
        <f>H101*I101</f>
        <v>0</v>
      </c>
    </row>
    <row r="102" spans="1:10" x14ac:dyDescent="0.2">
      <c r="A102" s="2"/>
      <c r="B102" s="9"/>
      <c r="C102" s="10"/>
      <c r="D102" s="7"/>
      <c r="E102" s="44"/>
      <c r="F102" s="2" t="s">
        <v>19</v>
      </c>
      <c r="G102" s="7" t="s">
        <v>2</v>
      </c>
      <c r="H102" s="7">
        <v>6</v>
      </c>
      <c r="I102" s="50">
        <f>'Sklady Rekapitulace '!$C$44</f>
        <v>0</v>
      </c>
      <c r="J102" s="26">
        <f t="shared" ref="J102:J103" si="24">H102*I102</f>
        <v>0</v>
      </c>
    </row>
    <row r="103" spans="1:10" x14ac:dyDescent="0.2">
      <c r="A103" s="2"/>
      <c r="B103" s="9"/>
      <c r="C103" s="10"/>
      <c r="D103" s="7"/>
      <c r="E103" s="44"/>
      <c r="F103" s="2" t="s">
        <v>16</v>
      </c>
      <c r="G103" s="7" t="s">
        <v>8</v>
      </c>
      <c r="H103" s="7">
        <v>1</v>
      </c>
      <c r="I103" s="50">
        <f>'Sklady Rekapitulace '!$C$45</f>
        <v>0</v>
      </c>
      <c r="J103" s="26">
        <f t="shared" si="24"/>
        <v>0</v>
      </c>
    </row>
    <row r="104" spans="1:10" x14ac:dyDescent="0.2">
      <c r="A104" s="5"/>
      <c r="C104" s="11" t="s">
        <v>14</v>
      </c>
      <c r="D104" s="8"/>
      <c r="E104" s="45"/>
      <c r="F104" s="6"/>
      <c r="G104" s="8"/>
      <c r="H104" s="8"/>
      <c r="I104" s="51"/>
      <c r="J104" s="27">
        <f>SUM(J101:J103)</f>
        <v>0</v>
      </c>
    </row>
    <row r="105" spans="1:10" x14ac:dyDescent="0.2">
      <c r="A105" s="2"/>
      <c r="B105" s="36" t="s">
        <v>313</v>
      </c>
      <c r="C105" s="13" t="s">
        <v>136</v>
      </c>
      <c r="D105" s="7">
        <v>2</v>
      </c>
      <c r="E105" s="44">
        <v>44945</v>
      </c>
      <c r="F105" s="2" t="s">
        <v>15</v>
      </c>
      <c r="G105" s="7" t="s">
        <v>8</v>
      </c>
      <c r="H105" s="7">
        <v>1</v>
      </c>
      <c r="I105" s="50">
        <f>'Sklady Rekapitulace '!$C$43</f>
        <v>0</v>
      </c>
      <c r="J105" s="26">
        <f>H105*I105</f>
        <v>0</v>
      </c>
    </row>
    <row r="106" spans="1:10" x14ac:dyDescent="0.2">
      <c r="A106" s="2"/>
      <c r="B106" s="9"/>
      <c r="C106" s="10"/>
      <c r="D106" s="7"/>
      <c r="E106" s="44"/>
      <c r="F106" s="2" t="s">
        <v>19</v>
      </c>
      <c r="G106" s="7" t="s">
        <v>2</v>
      </c>
      <c r="H106" s="7">
        <v>158</v>
      </c>
      <c r="I106" s="50">
        <f>'Sklady Rekapitulace '!$C$44</f>
        <v>0</v>
      </c>
      <c r="J106" s="26">
        <f t="shared" ref="J106:J107" si="25">H106*I106</f>
        <v>0</v>
      </c>
    </row>
    <row r="107" spans="1:10" x14ac:dyDescent="0.2">
      <c r="A107" s="2"/>
      <c r="B107" s="9"/>
      <c r="C107" s="10"/>
      <c r="D107" s="7"/>
      <c r="E107" s="44"/>
      <c r="F107" s="2" t="s">
        <v>16</v>
      </c>
      <c r="G107" s="7" t="s">
        <v>8</v>
      </c>
      <c r="H107" s="7">
        <v>1</v>
      </c>
      <c r="I107" s="50">
        <f>'Sklady Rekapitulace '!$C$45</f>
        <v>0</v>
      </c>
      <c r="J107" s="26">
        <f t="shared" si="25"/>
        <v>0</v>
      </c>
    </row>
    <row r="108" spans="1:10" x14ac:dyDescent="0.2">
      <c r="A108" s="5"/>
      <c r="C108" s="11" t="s">
        <v>14</v>
      </c>
      <c r="D108" s="8"/>
      <c r="E108" s="45"/>
      <c r="F108" s="6"/>
      <c r="G108" s="8"/>
      <c r="H108" s="8"/>
      <c r="I108" s="51"/>
      <c r="J108" s="27">
        <f>SUM(J105:J107)</f>
        <v>0</v>
      </c>
    </row>
    <row r="109" spans="1:10" x14ac:dyDescent="0.2">
      <c r="A109" s="2"/>
      <c r="B109" s="36"/>
      <c r="C109" s="13" t="s">
        <v>130</v>
      </c>
      <c r="D109" s="7">
        <v>2</v>
      </c>
      <c r="E109" s="44">
        <v>44753</v>
      </c>
      <c r="F109" s="2" t="s">
        <v>15</v>
      </c>
      <c r="G109" s="7" t="s">
        <v>8</v>
      </c>
      <c r="H109" s="7">
        <v>1</v>
      </c>
      <c r="I109" s="50">
        <f>'Sklady Rekapitulace '!$C$43</f>
        <v>0</v>
      </c>
      <c r="J109" s="26">
        <f>H109*I109</f>
        <v>0</v>
      </c>
    </row>
    <row r="110" spans="1:10" x14ac:dyDescent="0.2">
      <c r="A110" s="2"/>
      <c r="B110" s="9"/>
      <c r="C110" s="10"/>
      <c r="D110" s="7"/>
      <c r="E110" s="44"/>
      <c r="F110" s="2" t="s">
        <v>19</v>
      </c>
      <c r="G110" s="7" t="s">
        <v>2</v>
      </c>
      <c r="H110" s="7">
        <v>14</v>
      </c>
      <c r="I110" s="50">
        <f>'Sklady Rekapitulace '!$C$44</f>
        <v>0</v>
      </c>
      <c r="J110" s="26">
        <f t="shared" ref="J110:J111" si="26">H110*I110</f>
        <v>0</v>
      </c>
    </row>
    <row r="111" spans="1:10" x14ac:dyDescent="0.2">
      <c r="A111" s="2"/>
      <c r="B111" s="9"/>
      <c r="C111" s="10"/>
      <c r="D111" s="7"/>
      <c r="E111" s="44"/>
      <c r="F111" s="2" t="s">
        <v>16</v>
      </c>
      <c r="G111" s="7" t="s">
        <v>8</v>
      </c>
      <c r="H111" s="7">
        <v>1</v>
      </c>
      <c r="I111" s="50">
        <f>'Sklady Rekapitulace '!$C$45</f>
        <v>0</v>
      </c>
      <c r="J111" s="26">
        <f t="shared" si="26"/>
        <v>0</v>
      </c>
    </row>
    <row r="112" spans="1:10" x14ac:dyDescent="0.2">
      <c r="A112" s="5"/>
      <c r="C112" s="11" t="s">
        <v>14</v>
      </c>
      <c r="D112" s="8"/>
      <c r="E112" s="45"/>
      <c r="F112" s="6"/>
      <c r="G112" s="8"/>
      <c r="H112" s="8"/>
      <c r="I112" s="51"/>
      <c r="J112" s="27">
        <f>SUM(J109:J111)</f>
        <v>0</v>
      </c>
    </row>
    <row r="113" spans="1:10" x14ac:dyDescent="0.2">
      <c r="A113" s="2"/>
      <c r="B113" s="36" t="s">
        <v>304</v>
      </c>
      <c r="C113" s="13" t="s">
        <v>131</v>
      </c>
      <c r="D113" s="7">
        <v>2</v>
      </c>
      <c r="E113" s="44">
        <v>44417</v>
      </c>
      <c r="F113" s="2" t="s">
        <v>15</v>
      </c>
      <c r="G113" s="7" t="s">
        <v>8</v>
      </c>
      <c r="H113" s="7">
        <v>1</v>
      </c>
      <c r="I113" s="50">
        <f>'Sklady Rekapitulace '!$C$43</f>
        <v>0</v>
      </c>
      <c r="J113" s="26">
        <f>H113*I113</f>
        <v>0</v>
      </c>
    </row>
    <row r="114" spans="1:10" x14ac:dyDescent="0.2">
      <c r="A114" s="2"/>
      <c r="B114" s="9"/>
      <c r="C114" s="10"/>
      <c r="D114" s="7"/>
      <c r="E114" s="44"/>
      <c r="F114" s="2" t="s">
        <v>19</v>
      </c>
      <c r="G114" s="7" t="s">
        <v>2</v>
      </c>
      <c r="H114" s="7">
        <v>40</v>
      </c>
      <c r="I114" s="50">
        <f>'Sklady Rekapitulace '!$C$44</f>
        <v>0</v>
      </c>
      <c r="J114" s="26">
        <f t="shared" ref="J114:J115" si="27">H114*I114</f>
        <v>0</v>
      </c>
    </row>
    <row r="115" spans="1:10" x14ac:dyDescent="0.2">
      <c r="A115" s="2"/>
      <c r="B115" s="9"/>
      <c r="C115" s="10"/>
      <c r="D115" s="7"/>
      <c r="E115" s="44"/>
      <c r="F115" s="2" t="s">
        <v>16</v>
      </c>
      <c r="G115" s="7" t="s">
        <v>8</v>
      </c>
      <c r="H115" s="7">
        <v>1</v>
      </c>
      <c r="I115" s="50">
        <f>'Sklady Rekapitulace '!$C$45</f>
        <v>0</v>
      </c>
      <c r="J115" s="26">
        <f t="shared" si="27"/>
        <v>0</v>
      </c>
    </row>
    <row r="116" spans="1:10" x14ac:dyDescent="0.2">
      <c r="A116" s="5"/>
      <c r="C116" s="11" t="s">
        <v>14</v>
      </c>
      <c r="D116" s="8"/>
      <c r="E116" s="45"/>
      <c r="F116" s="6"/>
      <c r="G116" s="8"/>
      <c r="H116" s="8"/>
      <c r="I116" s="51"/>
      <c r="J116" s="27">
        <f>SUM(J113:J115)</f>
        <v>0</v>
      </c>
    </row>
    <row r="117" spans="1:10" x14ac:dyDescent="0.2">
      <c r="A117" s="2"/>
      <c r="B117" s="36" t="s">
        <v>304</v>
      </c>
      <c r="C117" s="13" t="s">
        <v>132</v>
      </c>
      <c r="D117" s="7">
        <v>2</v>
      </c>
      <c r="E117" s="44">
        <v>44417</v>
      </c>
      <c r="F117" s="2" t="s">
        <v>15</v>
      </c>
      <c r="G117" s="7" t="s">
        <v>8</v>
      </c>
      <c r="H117" s="7">
        <v>1</v>
      </c>
      <c r="I117" s="50">
        <f>'Sklady Rekapitulace '!$C$43</f>
        <v>0</v>
      </c>
      <c r="J117" s="26">
        <f>H117*I117</f>
        <v>0</v>
      </c>
    </row>
    <row r="118" spans="1:10" x14ac:dyDescent="0.2">
      <c r="A118" s="2"/>
      <c r="B118" s="9"/>
      <c r="C118" s="10"/>
      <c r="D118" s="7"/>
      <c r="E118" s="44"/>
      <c r="F118" s="2" t="s">
        <v>19</v>
      </c>
      <c r="G118" s="7" t="s">
        <v>2</v>
      </c>
      <c r="H118" s="7">
        <v>8</v>
      </c>
      <c r="I118" s="50">
        <f>'Sklady Rekapitulace '!$C$44</f>
        <v>0</v>
      </c>
      <c r="J118" s="26">
        <f t="shared" ref="J118:J119" si="28">H118*I118</f>
        <v>0</v>
      </c>
    </row>
    <row r="119" spans="1:10" x14ac:dyDescent="0.2">
      <c r="A119" s="2"/>
      <c r="B119" s="9"/>
      <c r="C119" s="10"/>
      <c r="D119" s="7"/>
      <c r="E119" s="44"/>
      <c r="F119" s="2" t="s">
        <v>16</v>
      </c>
      <c r="G119" s="7" t="s">
        <v>8</v>
      </c>
      <c r="H119" s="7">
        <v>1</v>
      </c>
      <c r="I119" s="50">
        <f>'Sklady Rekapitulace '!$C$45</f>
        <v>0</v>
      </c>
      <c r="J119" s="26">
        <f t="shared" si="28"/>
        <v>0</v>
      </c>
    </row>
    <row r="120" spans="1:10" x14ac:dyDescent="0.2">
      <c r="A120" s="5"/>
      <c r="C120" s="11" t="s">
        <v>14</v>
      </c>
      <c r="D120" s="8"/>
      <c r="E120" s="45"/>
      <c r="F120" s="6"/>
      <c r="G120" s="8"/>
      <c r="H120" s="8"/>
      <c r="I120" s="51"/>
      <c r="J120" s="27">
        <f>SUM(J117:J119)</f>
        <v>0</v>
      </c>
    </row>
    <row r="121" spans="1:10" x14ac:dyDescent="0.2">
      <c r="A121" s="2"/>
      <c r="B121" s="9" t="s">
        <v>303</v>
      </c>
      <c r="C121" s="12" t="s">
        <v>108</v>
      </c>
      <c r="D121" s="7">
        <v>2</v>
      </c>
      <c r="E121" s="44">
        <v>44483</v>
      </c>
      <c r="F121" s="2" t="s">
        <v>15</v>
      </c>
      <c r="G121" s="7" t="s">
        <v>8</v>
      </c>
      <c r="H121" s="7">
        <v>1</v>
      </c>
      <c r="I121" s="50">
        <f>'Sklady Rekapitulace '!$C$43</f>
        <v>0</v>
      </c>
      <c r="J121" s="26">
        <f>H121*I121</f>
        <v>0</v>
      </c>
    </row>
    <row r="122" spans="1:10" x14ac:dyDescent="0.2">
      <c r="A122" s="2"/>
      <c r="B122" s="9"/>
      <c r="C122" s="10"/>
      <c r="D122" s="7"/>
      <c r="E122" s="44"/>
      <c r="F122" s="2" t="s">
        <v>19</v>
      </c>
      <c r="G122" s="7" t="s">
        <v>2</v>
      </c>
      <c r="H122" s="7">
        <v>10</v>
      </c>
      <c r="I122" s="50">
        <f>'Sklady Rekapitulace '!$C$44</f>
        <v>0</v>
      </c>
      <c r="J122" s="26">
        <f t="shared" ref="J122:J123" si="29">H122*I122</f>
        <v>0</v>
      </c>
    </row>
    <row r="123" spans="1:10" x14ac:dyDescent="0.2">
      <c r="A123" s="2"/>
      <c r="B123" s="9"/>
      <c r="C123" s="10"/>
      <c r="D123" s="7"/>
      <c r="E123" s="44"/>
      <c r="F123" s="2" t="s">
        <v>16</v>
      </c>
      <c r="G123" s="7" t="s">
        <v>8</v>
      </c>
      <c r="H123" s="7">
        <v>1</v>
      </c>
      <c r="I123" s="50">
        <f>'Sklady Rekapitulace '!$C$45</f>
        <v>0</v>
      </c>
      <c r="J123" s="26">
        <f t="shared" si="29"/>
        <v>0</v>
      </c>
    </row>
    <row r="124" spans="1:10" x14ac:dyDescent="0.2">
      <c r="A124" s="5"/>
      <c r="B124" s="37"/>
      <c r="C124" s="11" t="s">
        <v>14</v>
      </c>
      <c r="D124" s="8"/>
      <c r="E124" s="45"/>
      <c r="F124" s="6"/>
      <c r="G124" s="8"/>
      <c r="H124" s="8"/>
      <c r="I124" s="51"/>
      <c r="J124" s="27">
        <f>SUM(J121:J123)</f>
        <v>0</v>
      </c>
    </row>
  </sheetData>
  <sheetProtection algorithmName="SHA-512" hashValue="47Hw8OD24quH4qCFhZZkLrmrVc0CiCJ1qkiXVw5vEvkYp4QsAnkEagkr4EQVo8YHag88THerAoNn4tZvrJVBCg==" saltValue="PI3YlrafDyvGwWBsJ1Ib2Q==" spinCount="100000" sheet="1" objects="1" scenarios="1" selectLockedCells="1" selectUnlockedCells="1"/>
  <autoFilter ref="A4:J124" xr:uid="{00000000-0001-0000-0300-000000000000}"/>
  <pageMargins left="0.70866141732283472" right="0.51181102362204722" top="0.78740157480314965" bottom="0.78740157480314965" header="0.31496062992125984" footer="0.31496062992125984"/>
  <pageSetup paperSize="9" scale="8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9C205-DDBD-4D0A-924F-6987C85C2B17}">
  <sheetPr>
    <tabColor rgb="FFFFFF00"/>
    <pageSetUpPr fitToPage="1"/>
  </sheetPr>
  <dimension ref="B1:P101"/>
  <sheetViews>
    <sheetView workbookViewId="0"/>
  </sheetViews>
  <sheetFormatPr defaultRowHeight="15" x14ac:dyDescent="0.25"/>
  <cols>
    <col min="1" max="1" width="2.42578125" customWidth="1"/>
    <col min="2" max="2" width="10.7109375" style="16" customWidth="1"/>
    <col min="3" max="3" width="40.7109375" style="16" customWidth="1"/>
    <col min="4" max="4" width="6.7109375" style="16" customWidth="1"/>
    <col min="5" max="5" width="10.7109375" style="16" customWidth="1"/>
    <col min="6" max="6" width="10.7109375" style="76" customWidth="1"/>
    <col min="7" max="7" width="8.7109375" style="16" customWidth="1"/>
    <col min="8" max="8" width="10.7109375" style="16" customWidth="1"/>
    <col min="9" max="9" width="5.7109375" style="16" customWidth="1"/>
    <col min="10" max="10" width="10.7109375" style="16" customWidth="1"/>
    <col min="11" max="11" width="40.7109375" style="16" customWidth="1"/>
    <col min="12" max="12" width="6.7109375" style="16" customWidth="1"/>
    <col min="13" max="13" width="10.7109375" style="16" customWidth="1"/>
    <col min="14" max="14" width="10.7109375" style="76" customWidth="1"/>
    <col min="15" max="15" width="8.7109375" style="16" customWidth="1"/>
    <col min="16" max="16" width="10.7109375" style="16" customWidth="1"/>
  </cols>
  <sheetData>
    <row r="1" spans="2:16" x14ac:dyDescent="0.25">
      <c r="B1" s="33" t="s">
        <v>360</v>
      </c>
    </row>
    <row r="3" spans="2:16" x14ac:dyDescent="0.25">
      <c r="B3" s="77" t="s">
        <v>330</v>
      </c>
      <c r="J3" s="77" t="s">
        <v>332</v>
      </c>
    </row>
    <row r="4" spans="2:16" ht="56.1" customHeight="1" x14ac:dyDescent="0.25">
      <c r="B4" s="78" t="s">
        <v>10</v>
      </c>
      <c r="C4" s="79" t="s">
        <v>0</v>
      </c>
      <c r="D4" s="79" t="s">
        <v>354</v>
      </c>
      <c r="E4" s="80" t="s">
        <v>293</v>
      </c>
      <c r="F4" s="81" t="s">
        <v>355</v>
      </c>
      <c r="G4" s="79" t="s">
        <v>356</v>
      </c>
      <c r="H4" s="79" t="s">
        <v>329</v>
      </c>
      <c r="J4" s="78" t="s">
        <v>10</v>
      </c>
      <c r="K4" s="79" t="s">
        <v>0</v>
      </c>
      <c r="L4" s="79" t="s">
        <v>354</v>
      </c>
      <c r="M4" s="80" t="s">
        <v>293</v>
      </c>
      <c r="N4" s="81" t="s">
        <v>355</v>
      </c>
      <c r="O4" s="79" t="s">
        <v>356</v>
      </c>
      <c r="P4" s="79" t="s">
        <v>329</v>
      </c>
    </row>
    <row r="5" spans="2:16" x14ac:dyDescent="0.25">
      <c r="B5" s="82" t="str">
        <f>'HAJ Inst'!B5</f>
        <v>40</v>
      </c>
      <c r="C5" s="82" t="str">
        <f>'HAJ Inst'!C5</f>
        <v>vrátnice</v>
      </c>
      <c r="D5" s="82">
        <f>'HAJ Inst'!D5</f>
        <v>5</v>
      </c>
      <c r="E5" s="83">
        <f>'HAJ Inst'!E5</f>
        <v>44173</v>
      </c>
      <c r="F5" s="26">
        <f>'HAJ Inst'!J10</f>
        <v>0</v>
      </c>
      <c r="G5" s="2">
        <f>IF(D5&lt;5,TRUNC(4/D5),1)</f>
        <v>1</v>
      </c>
      <c r="H5" s="26">
        <f>F5*G5</f>
        <v>0</v>
      </c>
      <c r="J5" s="82" t="str">
        <f>'HAJ Inst Ex'!B5</f>
        <v>193</v>
      </c>
      <c r="K5" s="82" t="str">
        <f>'HAJ Inst Ex'!C5</f>
        <v>výdejní lávky PHL</v>
      </c>
      <c r="L5" s="82">
        <f>'HAJ Inst Ex'!D5</f>
        <v>2</v>
      </c>
      <c r="M5" s="83">
        <f>'HAJ Inst Ex'!E5</f>
        <v>44469</v>
      </c>
      <c r="N5" s="26">
        <f>'HAJ Inst Ex'!J10</f>
        <v>0</v>
      </c>
      <c r="O5" s="2">
        <f>IF(L5&lt;5,TRUNC(4/L5),1)</f>
        <v>2</v>
      </c>
      <c r="P5" s="26">
        <f>N5*O5</f>
        <v>0</v>
      </c>
    </row>
    <row r="6" spans="2:16" x14ac:dyDescent="0.25">
      <c r="B6" s="82" t="str">
        <f>'HAJ Inst'!B11</f>
        <v>51</v>
      </c>
      <c r="C6" s="82" t="str">
        <f>'HAJ Inst'!C11</f>
        <v>společenský klub</v>
      </c>
      <c r="D6" s="82">
        <f>'HAJ Inst'!D11</f>
        <v>5</v>
      </c>
      <c r="E6" s="83">
        <f>'HAJ Inst'!E11</f>
        <v>44469</v>
      </c>
      <c r="F6" s="26">
        <f>'HAJ Inst'!J16</f>
        <v>0</v>
      </c>
      <c r="G6" s="2">
        <f t="shared" ref="G6:G38" si="0">IF(D6&lt;5,TRUNC(4/D6),1)</f>
        <v>1</v>
      </c>
      <c r="H6" s="26">
        <f>F6*G6</f>
        <v>0</v>
      </c>
      <c r="J6" s="82"/>
      <c r="K6" s="82"/>
      <c r="L6" s="82"/>
      <c r="M6" s="83"/>
      <c r="N6" s="26"/>
      <c r="O6" s="2"/>
      <c r="P6" s="26"/>
    </row>
    <row r="7" spans="2:16" x14ac:dyDescent="0.25">
      <c r="B7" s="82" t="str">
        <f>'HAJ Inst'!B17</f>
        <v>52</v>
      </c>
      <c r="C7" s="82" t="str">
        <f>'HAJ Inst'!C17</f>
        <v>administrativní budova</v>
      </c>
      <c r="D7" s="82">
        <f>'HAJ Inst'!D17</f>
        <v>5</v>
      </c>
      <c r="E7" s="83">
        <f>'HAJ Inst'!E17</f>
        <v>44543</v>
      </c>
      <c r="F7" s="26">
        <f>'HAJ Inst'!J22</f>
        <v>0</v>
      </c>
      <c r="G7" s="2">
        <f t="shared" si="0"/>
        <v>1</v>
      </c>
      <c r="H7" s="26">
        <f>F7*G7</f>
        <v>0</v>
      </c>
      <c r="J7" s="82"/>
      <c r="K7" s="82"/>
      <c r="L7" s="82"/>
      <c r="M7" s="83"/>
      <c r="N7" s="26"/>
      <c r="O7" s="2"/>
      <c r="P7" s="26"/>
    </row>
    <row r="8" spans="2:16" x14ac:dyDescent="0.25">
      <c r="B8" s="82" t="str">
        <f>'HAJ Inst'!B23</f>
        <v>111</v>
      </c>
      <c r="C8" s="82" t="str">
        <f>'HAJ Inst'!C23</f>
        <v>garáže</v>
      </c>
      <c r="D8" s="82">
        <f>'HAJ Inst'!D23</f>
        <v>5</v>
      </c>
      <c r="E8" s="83">
        <f>'HAJ Inst'!E23</f>
        <v>43721</v>
      </c>
      <c r="F8" s="26">
        <f>'HAJ Inst'!J28</f>
        <v>0</v>
      </c>
      <c r="G8" s="2">
        <f t="shared" si="0"/>
        <v>1</v>
      </c>
      <c r="H8" s="26">
        <f t="shared" ref="H8:H38" si="1">F8*G8</f>
        <v>0</v>
      </c>
      <c r="J8" s="82"/>
      <c r="K8" s="82"/>
      <c r="L8" s="82"/>
      <c r="M8" s="83"/>
      <c r="N8" s="26"/>
      <c r="O8" s="2"/>
      <c r="P8" s="26"/>
    </row>
    <row r="9" spans="2:16" x14ac:dyDescent="0.25">
      <c r="B9" s="82" t="str">
        <f>'HAJ Inst'!B29</f>
        <v>111A</v>
      </c>
      <c r="C9" s="82" t="str">
        <f>'HAJ Inst'!C29</f>
        <v>laboratoř</v>
      </c>
      <c r="D9" s="82">
        <f>'HAJ Inst'!D29</f>
        <v>5</v>
      </c>
      <c r="E9" s="83">
        <f>'HAJ Inst'!E29</f>
        <v>44928</v>
      </c>
      <c r="F9" s="26">
        <f>'HAJ Inst'!J34</f>
        <v>0</v>
      </c>
      <c r="G9" s="2">
        <f t="shared" si="0"/>
        <v>1</v>
      </c>
      <c r="H9" s="26">
        <f t="shared" si="1"/>
        <v>0</v>
      </c>
      <c r="J9" s="82"/>
      <c r="K9" s="82"/>
      <c r="L9" s="82"/>
      <c r="M9" s="83"/>
      <c r="N9" s="26"/>
      <c r="O9" s="2"/>
      <c r="P9" s="26"/>
    </row>
    <row r="10" spans="2:16" x14ac:dyDescent="0.25">
      <c r="B10" s="82" t="str">
        <f>'HAJ Inst'!B35</f>
        <v>112</v>
      </c>
      <c r="C10" s="82" t="str">
        <f>'HAJ Inst'!C35</f>
        <v>rozvodna NN, garáže, místnost dieselgenerátoru</v>
      </c>
      <c r="D10" s="82">
        <f>'HAJ Inst'!D35</f>
        <v>5</v>
      </c>
      <c r="E10" s="83">
        <f>'HAJ Inst'!E35</f>
        <v>44173</v>
      </c>
      <c r="F10" s="26">
        <f>'HAJ Inst'!J40</f>
        <v>0</v>
      </c>
      <c r="G10" s="2">
        <f t="shared" si="0"/>
        <v>1</v>
      </c>
      <c r="H10" s="26">
        <f t="shared" si="1"/>
        <v>0</v>
      </c>
      <c r="J10" s="82"/>
      <c r="K10" s="82"/>
      <c r="L10" s="82"/>
      <c r="M10" s="83"/>
      <c r="N10" s="26"/>
      <c r="O10" s="2"/>
      <c r="P10" s="26"/>
    </row>
    <row r="11" spans="2:16" x14ac:dyDescent="0.25">
      <c r="B11" s="82" t="str">
        <f>'HAJ Inst'!B41</f>
        <v>114</v>
      </c>
      <c r="C11" s="82" t="str">
        <f>'HAJ Inst'!C41</f>
        <v>garáže</v>
      </c>
      <c r="D11" s="82">
        <f>'HAJ Inst'!D41</f>
        <v>5</v>
      </c>
      <c r="E11" s="83">
        <f>'HAJ Inst'!E41</f>
        <v>44469</v>
      </c>
      <c r="F11" s="26">
        <f>'HAJ Inst'!J46</f>
        <v>0</v>
      </c>
      <c r="G11" s="2">
        <f t="shared" si="0"/>
        <v>1</v>
      </c>
      <c r="H11" s="26">
        <f t="shared" si="1"/>
        <v>0</v>
      </c>
      <c r="J11" s="82"/>
      <c r="K11" s="82"/>
      <c r="L11" s="82"/>
      <c r="M11" s="83"/>
      <c r="N11" s="26"/>
      <c r="O11" s="2"/>
      <c r="P11" s="26"/>
    </row>
    <row r="12" spans="2:16" x14ac:dyDescent="0.25">
      <c r="B12" s="82" t="str">
        <f>'HAJ Inst'!B47</f>
        <v>115</v>
      </c>
      <c r="C12" s="82" t="str">
        <f>'HAJ Inst'!C47</f>
        <v>garáže</v>
      </c>
      <c r="D12" s="82">
        <f>'HAJ Inst'!D47</f>
        <v>5</v>
      </c>
      <c r="E12" s="83">
        <f>'HAJ Inst'!E47</f>
        <v>44469</v>
      </c>
      <c r="F12" s="26">
        <f>'HAJ Inst'!J52</f>
        <v>0</v>
      </c>
      <c r="G12" s="2">
        <f t="shared" si="0"/>
        <v>1</v>
      </c>
      <c r="H12" s="26">
        <f t="shared" si="1"/>
        <v>0</v>
      </c>
      <c r="J12" s="82"/>
      <c r="K12" s="82"/>
      <c r="L12" s="82"/>
      <c r="M12" s="83"/>
      <c r="N12" s="26"/>
      <c r="O12" s="2"/>
      <c r="P12" s="26"/>
    </row>
    <row r="13" spans="2:16" x14ac:dyDescent="0.25">
      <c r="B13" s="82" t="str">
        <f>'HAJ Inst'!B53</f>
        <v>160</v>
      </c>
      <c r="C13" s="82" t="str">
        <f>'HAJ Inst'!C53</f>
        <v>šatny</v>
      </c>
      <c r="D13" s="82">
        <f>'HAJ Inst'!D53</f>
        <v>5</v>
      </c>
      <c r="E13" s="83">
        <f>'HAJ Inst'!E53</f>
        <v>44105</v>
      </c>
      <c r="F13" s="26">
        <f>'HAJ Inst'!J58</f>
        <v>0</v>
      </c>
      <c r="G13" s="2">
        <f t="shared" si="0"/>
        <v>1</v>
      </c>
      <c r="H13" s="26">
        <f t="shared" si="1"/>
        <v>0</v>
      </c>
      <c r="J13" s="82"/>
      <c r="K13" s="82"/>
      <c r="L13" s="82"/>
      <c r="M13" s="83"/>
      <c r="N13" s="26"/>
      <c r="O13" s="2"/>
      <c r="P13" s="26"/>
    </row>
    <row r="14" spans="2:16" x14ac:dyDescent="0.25">
      <c r="B14" s="82" t="str">
        <f>'HAJ Inst'!B59</f>
        <v>170</v>
      </c>
      <c r="C14" s="82" t="str">
        <f>'HAJ Inst'!C59</f>
        <v>sklad</v>
      </c>
      <c r="D14" s="82">
        <f>'HAJ Inst'!D59</f>
        <v>5</v>
      </c>
      <c r="E14" s="83">
        <f>'HAJ Inst'!E59</f>
        <v>43721</v>
      </c>
      <c r="F14" s="26">
        <f>'HAJ Inst'!J64</f>
        <v>0</v>
      </c>
      <c r="G14" s="2">
        <f t="shared" si="0"/>
        <v>1</v>
      </c>
      <c r="H14" s="26">
        <f t="shared" si="1"/>
        <v>0</v>
      </c>
      <c r="J14" s="82"/>
      <c r="K14" s="82"/>
      <c r="L14" s="82"/>
      <c r="M14" s="83"/>
      <c r="N14" s="26"/>
      <c r="O14" s="2"/>
      <c r="P14" s="26"/>
    </row>
    <row r="15" spans="2:16" x14ac:dyDescent="0.25">
      <c r="B15" s="82" t="str">
        <f>'HAJ Inst'!B65</f>
        <v>220</v>
      </c>
      <c r="C15" s="82" t="str">
        <f>'HAJ Inst'!C65</f>
        <v>ČS PHL</v>
      </c>
      <c r="D15" s="82">
        <f>'HAJ Inst'!D65</f>
        <v>2</v>
      </c>
      <c r="E15" s="83">
        <f>'HAJ Inst'!E65</f>
        <v>44697</v>
      </c>
      <c r="F15" s="26">
        <f>'HAJ Inst'!J70</f>
        <v>0</v>
      </c>
      <c r="G15" s="2">
        <f t="shared" si="0"/>
        <v>2</v>
      </c>
      <c r="H15" s="26">
        <f t="shared" si="1"/>
        <v>0</v>
      </c>
      <c r="J15" s="82"/>
      <c r="K15" s="82"/>
      <c r="L15" s="82"/>
      <c r="M15" s="83"/>
      <c r="N15" s="26"/>
      <c r="O15" s="2"/>
      <c r="P15" s="26"/>
    </row>
    <row r="16" spans="2:16" x14ac:dyDescent="0.25">
      <c r="B16" s="82" t="str">
        <f>'HAJ Inst'!B71</f>
        <v>226</v>
      </c>
      <c r="C16" s="82" t="str">
        <f>'HAJ Inst'!C71</f>
        <v>ČS NM</v>
      </c>
      <c r="D16" s="82">
        <f>'HAJ Inst'!D71</f>
        <v>2</v>
      </c>
      <c r="E16" s="83">
        <f>'HAJ Inst'!E71</f>
        <v>44781</v>
      </c>
      <c r="F16" s="26">
        <f>'HAJ Inst'!J76</f>
        <v>0</v>
      </c>
      <c r="G16" s="2">
        <f t="shared" si="0"/>
        <v>2</v>
      </c>
      <c r="H16" s="26">
        <f t="shared" si="1"/>
        <v>0</v>
      </c>
      <c r="J16" s="82"/>
      <c r="K16" s="82"/>
      <c r="L16" s="82"/>
      <c r="M16" s="83"/>
      <c r="N16" s="26"/>
      <c r="O16" s="2"/>
      <c r="P16" s="26"/>
    </row>
    <row r="17" spans="2:16" x14ac:dyDescent="0.25">
      <c r="B17" s="82" t="str">
        <f>'HAJ Inst'!B77</f>
        <v>231</v>
      </c>
      <c r="C17" s="82" t="str">
        <f>'HAJ Inst'!C77</f>
        <v>sklad nádrží PHL</v>
      </c>
      <c r="D17" s="82">
        <f>'HAJ Inst'!D77</f>
        <v>2</v>
      </c>
      <c r="E17" s="83">
        <f>'HAJ Inst'!E77</f>
        <v>45016</v>
      </c>
      <c r="F17" s="26">
        <f>'HAJ Inst'!J82</f>
        <v>0</v>
      </c>
      <c r="G17" s="2">
        <f t="shared" si="0"/>
        <v>2</v>
      </c>
      <c r="H17" s="26">
        <f t="shared" si="1"/>
        <v>0</v>
      </c>
      <c r="J17" s="82"/>
      <c r="K17" s="82"/>
      <c r="L17" s="82"/>
      <c r="M17" s="83"/>
      <c r="N17" s="26"/>
      <c r="O17" s="2"/>
      <c r="P17" s="26"/>
    </row>
    <row r="18" spans="2:16" x14ac:dyDescent="0.25">
      <c r="B18" s="82" t="str">
        <f>'HAJ Inst'!B83</f>
        <v>231A</v>
      </c>
      <c r="C18" s="82" t="str">
        <f>'HAJ Inst'!C83</f>
        <v>čerpací stanice expedice</v>
      </c>
      <c r="D18" s="82">
        <f>'HAJ Inst'!D83</f>
        <v>2</v>
      </c>
      <c r="E18" s="83">
        <f>'HAJ Inst'!E83</f>
        <v>45016</v>
      </c>
      <c r="F18" s="26">
        <f>'HAJ Inst'!J88</f>
        <v>0</v>
      </c>
      <c r="G18" s="2">
        <f t="shared" si="0"/>
        <v>2</v>
      </c>
      <c r="H18" s="26">
        <f t="shared" si="1"/>
        <v>0</v>
      </c>
      <c r="J18" s="82"/>
      <c r="K18" s="82"/>
      <c r="L18" s="82"/>
      <c r="M18" s="83"/>
      <c r="N18" s="26"/>
      <c r="O18" s="2"/>
      <c r="P18" s="26"/>
    </row>
    <row r="19" spans="2:16" x14ac:dyDescent="0.25">
      <c r="B19" s="82" t="str">
        <f>'HAJ Inst'!B89</f>
        <v>233</v>
      </c>
      <c r="C19" s="82" t="str">
        <f>'HAJ Inst'!C89</f>
        <v>sklad nádrží PHL</v>
      </c>
      <c r="D19" s="82">
        <f>'HAJ Inst'!D89</f>
        <v>2</v>
      </c>
      <c r="E19" s="83">
        <f>'HAJ Inst'!E89</f>
        <v>44781</v>
      </c>
      <c r="F19" s="26">
        <f>'HAJ Inst'!J94</f>
        <v>0</v>
      </c>
      <c r="G19" s="2">
        <f t="shared" si="0"/>
        <v>2</v>
      </c>
      <c r="H19" s="26">
        <f t="shared" si="1"/>
        <v>0</v>
      </c>
      <c r="J19" s="82"/>
      <c r="K19" s="82"/>
      <c r="L19" s="82"/>
      <c r="M19" s="83"/>
      <c r="N19" s="26"/>
      <c r="O19" s="2"/>
      <c r="P19" s="26"/>
    </row>
    <row r="20" spans="2:16" x14ac:dyDescent="0.25">
      <c r="B20" s="82" t="str">
        <f>'HAJ Inst'!B95</f>
        <v>291</v>
      </c>
      <c r="C20" s="82" t="str">
        <f>'HAJ Inst'!C95</f>
        <v>rozvodna NN</v>
      </c>
      <c r="D20" s="82">
        <f>'HAJ Inst'!D95</f>
        <v>5</v>
      </c>
      <c r="E20" s="83">
        <f>'HAJ Inst'!E95</f>
        <v>44173</v>
      </c>
      <c r="F20" s="26">
        <f>'HAJ Inst'!J100</f>
        <v>0</v>
      </c>
      <c r="G20" s="2">
        <f t="shared" si="0"/>
        <v>1</v>
      </c>
      <c r="H20" s="26">
        <f t="shared" si="1"/>
        <v>0</v>
      </c>
      <c r="J20" s="82"/>
      <c r="K20" s="82"/>
      <c r="L20" s="82"/>
      <c r="M20" s="83"/>
      <c r="N20" s="26"/>
      <c r="O20" s="2"/>
      <c r="P20" s="26"/>
    </row>
    <row r="21" spans="2:16" x14ac:dyDescent="0.25">
      <c r="B21" s="82" t="str">
        <f>'HAJ Inst'!B101</f>
        <v>292</v>
      </c>
      <c r="C21" s="82" t="str">
        <f>'HAJ Inst'!C101</f>
        <v>rozvodna NN, velín</v>
      </c>
      <c r="D21" s="82">
        <f>'HAJ Inst'!D101</f>
        <v>5</v>
      </c>
      <c r="E21" s="83">
        <f>'HAJ Inst'!E101</f>
        <v>44173</v>
      </c>
      <c r="F21" s="26">
        <f>'HAJ Inst'!J106</f>
        <v>0</v>
      </c>
      <c r="G21" s="2">
        <f t="shared" si="0"/>
        <v>1</v>
      </c>
      <c r="H21" s="26">
        <f t="shared" si="1"/>
        <v>0</v>
      </c>
      <c r="J21" s="82"/>
      <c r="K21" s="82"/>
      <c r="L21" s="82"/>
      <c r="M21" s="83"/>
      <c r="N21" s="26"/>
      <c r="O21" s="2"/>
      <c r="P21" s="26"/>
    </row>
    <row r="22" spans="2:16" x14ac:dyDescent="0.25">
      <c r="B22" s="82" t="str">
        <f>'HAJ Inst'!B107</f>
        <v>303</v>
      </c>
      <c r="C22" s="82" t="str">
        <f>'HAJ Inst'!C107</f>
        <v>stáčecí stanice</v>
      </c>
      <c r="D22" s="82">
        <f>'HAJ Inst'!D107</f>
        <v>2</v>
      </c>
      <c r="E22" s="83">
        <f>'HAJ Inst'!E107</f>
        <v>44698</v>
      </c>
      <c r="F22" s="26">
        <f>'HAJ Inst'!J112</f>
        <v>0</v>
      </c>
      <c r="G22" s="2">
        <f t="shared" si="0"/>
        <v>2</v>
      </c>
      <c r="H22" s="26">
        <f t="shared" si="1"/>
        <v>0</v>
      </c>
      <c r="J22" s="82"/>
      <c r="K22" s="82"/>
      <c r="L22" s="82"/>
      <c r="M22" s="83"/>
      <c r="N22" s="26"/>
      <c r="O22" s="2"/>
      <c r="P22" s="26"/>
    </row>
    <row r="23" spans="2:16" x14ac:dyDescent="0.25">
      <c r="B23" s="82" t="str">
        <f>'HAJ Inst'!B113</f>
        <v>304</v>
      </c>
      <c r="C23" s="82" t="str">
        <f>'HAJ Inst'!C113</f>
        <v>stáčecí stanice oleje</v>
      </c>
      <c r="D23" s="82">
        <f>'HAJ Inst'!D113</f>
        <v>2</v>
      </c>
      <c r="E23" s="83">
        <f>'HAJ Inst'!E113</f>
        <v>44697</v>
      </c>
      <c r="F23" s="26">
        <f>'HAJ Inst'!J118</f>
        <v>0</v>
      </c>
      <c r="G23" s="2">
        <f t="shared" si="0"/>
        <v>2</v>
      </c>
      <c r="H23" s="26">
        <f t="shared" si="1"/>
        <v>0</v>
      </c>
      <c r="J23" s="82"/>
      <c r="K23" s="82"/>
      <c r="L23" s="82"/>
      <c r="M23" s="83"/>
      <c r="N23" s="26"/>
      <c r="O23" s="2"/>
      <c r="P23" s="26"/>
    </row>
    <row r="24" spans="2:16" x14ac:dyDescent="0.25">
      <c r="B24" s="82" t="str">
        <f>'HAJ Inst'!B119</f>
        <v>305</v>
      </c>
      <c r="C24" s="82" t="str">
        <f>'HAJ Inst'!C119</f>
        <v>remíza lokotraktoru</v>
      </c>
      <c r="D24" s="82">
        <f>'HAJ Inst'!D119</f>
        <v>5</v>
      </c>
      <c r="E24" s="83">
        <f>'HAJ Inst'!E119</f>
        <v>44469</v>
      </c>
      <c r="F24" s="26">
        <f>'HAJ Inst'!J124</f>
        <v>0</v>
      </c>
      <c r="G24" s="2">
        <f t="shared" si="0"/>
        <v>1</v>
      </c>
      <c r="H24" s="26">
        <f t="shared" si="1"/>
        <v>0</v>
      </c>
      <c r="J24" s="82"/>
      <c r="K24" s="82"/>
      <c r="L24" s="82"/>
      <c r="M24" s="83"/>
      <c r="N24" s="26"/>
      <c r="O24" s="2"/>
      <c r="P24" s="26"/>
    </row>
    <row r="25" spans="2:16" x14ac:dyDescent="0.25">
      <c r="B25" s="82" t="str">
        <f>'HAJ Inst'!B125</f>
        <v>306</v>
      </c>
      <c r="C25" s="82" t="str">
        <f>'HAJ Inst'!C125</f>
        <v>bývalá stáčecí a plnící stanice olejů</v>
      </c>
      <c r="D25" s="82">
        <f>'HAJ Inst'!D125</f>
        <v>2</v>
      </c>
      <c r="E25" s="83">
        <f>'HAJ Inst'!E125</f>
        <v>45196</v>
      </c>
      <c r="F25" s="26">
        <f>'HAJ Inst'!J130</f>
        <v>0</v>
      </c>
      <c r="G25" s="2">
        <f t="shared" si="0"/>
        <v>2</v>
      </c>
      <c r="H25" s="26">
        <f t="shared" si="1"/>
        <v>0</v>
      </c>
      <c r="J25" s="82"/>
      <c r="K25" s="82"/>
      <c r="L25" s="82"/>
      <c r="M25" s="83"/>
      <c r="N25" s="26"/>
      <c r="O25" s="2"/>
      <c r="P25" s="26"/>
    </row>
    <row r="26" spans="2:16" x14ac:dyDescent="0.25">
      <c r="B26" s="82" t="str">
        <f>'HAJ Inst'!B131</f>
        <v>307</v>
      </c>
      <c r="C26" s="82" t="str">
        <f>'HAJ Inst'!C131</f>
        <v>stáčecí a plnící stanice</v>
      </c>
      <c r="D26" s="82">
        <f>'HAJ Inst'!D131</f>
        <v>2</v>
      </c>
      <c r="E26" s="83">
        <f>'HAJ Inst'!E131</f>
        <v>45196</v>
      </c>
      <c r="F26" s="26">
        <f>'HAJ Inst'!J136</f>
        <v>0</v>
      </c>
      <c r="G26" s="2">
        <f t="shared" si="0"/>
        <v>2</v>
      </c>
      <c r="H26" s="26">
        <f t="shared" si="1"/>
        <v>0</v>
      </c>
      <c r="J26" s="82"/>
      <c r="K26" s="82"/>
      <c r="L26" s="82"/>
      <c r="M26" s="83"/>
      <c r="N26" s="26"/>
      <c r="O26" s="2"/>
      <c r="P26" s="26"/>
    </row>
    <row r="27" spans="2:16" x14ac:dyDescent="0.25">
      <c r="B27" s="82" t="str">
        <f>'HAJ Inst'!B137</f>
        <v>324</v>
      </c>
      <c r="C27" s="82" t="str">
        <f>'HAJ Inst'!C137</f>
        <v>CHČOV</v>
      </c>
      <c r="D27" s="82">
        <f>'HAJ Inst'!D137</f>
        <v>2</v>
      </c>
      <c r="E27" s="83">
        <f>'HAJ Inst'!E137</f>
        <v>45512</v>
      </c>
      <c r="F27" s="26">
        <f>'HAJ Inst'!J142</f>
        <v>0</v>
      </c>
      <c r="G27" s="2">
        <f t="shared" si="0"/>
        <v>2</v>
      </c>
      <c r="H27" s="26">
        <f t="shared" si="1"/>
        <v>0</v>
      </c>
      <c r="J27" s="82"/>
      <c r="K27" s="82"/>
      <c r="L27" s="82"/>
      <c r="M27" s="83"/>
      <c r="N27" s="26"/>
      <c r="O27" s="2"/>
      <c r="P27" s="26"/>
    </row>
    <row r="28" spans="2:16" x14ac:dyDescent="0.25">
      <c r="B28" s="82" t="str">
        <f>'HAJ Inst'!B143</f>
        <v>340</v>
      </c>
      <c r="C28" s="82" t="str">
        <f>'HAJ Inst'!C143</f>
        <v>středisko údržby a plynová kotelna</v>
      </c>
      <c r="D28" s="82">
        <f>'HAJ Inst'!D143</f>
        <v>5</v>
      </c>
      <c r="E28" s="83">
        <f>'HAJ Inst'!E143</f>
        <v>44469</v>
      </c>
      <c r="F28" s="26">
        <f>'HAJ Inst'!J148</f>
        <v>0</v>
      </c>
      <c r="G28" s="2">
        <f t="shared" si="0"/>
        <v>1</v>
      </c>
      <c r="H28" s="26">
        <f t="shared" si="1"/>
        <v>0</v>
      </c>
      <c r="J28" s="82"/>
      <c r="K28" s="82"/>
      <c r="L28" s="82"/>
      <c r="M28" s="83"/>
      <c r="N28" s="26"/>
      <c r="O28" s="2"/>
      <c r="P28" s="26"/>
    </row>
    <row r="29" spans="2:16" x14ac:dyDescent="0.25">
      <c r="B29" s="82" t="str">
        <f>'HAJ Inst'!B149</f>
        <v>380</v>
      </c>
      <c r="C29" s="82" t="str">
        <f>'HAJ Inst'!C149</f>
        <v>kolejová váha</v>
      </c>
      <c r="D29" s="82">
        <f>'HAJ Inst'!D149</f>
        <v>5</v>
      </c>
      <c r="E29" s="83">
        <f>'HAJ Inst'!E149</f>
        <v>43831</v>
      </c>
      <c r="F29" s="26">
        <f>'HAJ Inst'!J154</f>
        <v>0</v>
      </c>
      <c r="G29" s="2">
        <f t="shared" si="0"/>
        <v>1</v>
      </c>
      <c r="H29" s="26">
        <f t="shared" si="1"/>
        <v>0</v>
      </c>
      <c r="J29" s="82"/>
      <c r="K29" s="82"/>
      <c r="L29" s="82"/>
      <c r="M29" s="83"/>
      <c r="N29" s="26"/>
      <c r="O29" s="2"/>
      <c r="P29" s="26"/>
    </row>
    <row r="30" spans="2:16" x14ac:dyDescent="0.25">
      <c r="B30" s="82" t="str">
        <f>'HAJ Inst'!B155</f>
        <v>400</v>
      </c>
      <c r="C30" s="82" t="str">
        <f>'HAJ Inst'!C155</f>
        <v>upotřebené ropné oleje URO</v>
      </c>
      <c r="D30" s="82">
        <f>'HAJ Inst'!D155</f>
        <v>2</v>
      </c>
      <c r="E30" s="83">
        <f>'HAJ Inst'!E155</f>
        <v>44697</v>
      </c>
      <c r="F30" s="26">
        <f>'HAJ Inst'!J160</f>
        <v>0</v>
      </c>
      <c r="G30" s="2">
        <f t="shared" si="0"/>
        <v>2</v>
      </c>
      <c r="H30" s="26">
        <f t="shared" si="1"/>
        <v>0</v>
      </c>
      <c r="J30" s="82"/>
      <c r="K30" s="82"/>
      <c r="L30" s="82"/>
      <c r="M30" s="83"/>
      <c r="N30" s="26"/>
      <c r="O30" s="2"/>
      <c r="P30" s="26"/>
    </row>
    <row r="31" spans="2:16" x14ac:dyDescent="0.25">
      <c r="B31" s="82">
        <f>'HAJ Inst'!B161</f>
        <v>520</v>
      </c>
      <c r="C31" s="82" t="str">
        <f>'HAJ Inst'!C161</f>
        <v>požární zbrojnice</v>
      </c>
      <c r="D31" s="82">
        <f>'HAJ Inst'!D161</f>
        <v>5</v>
      </c>
      <c r="E31" s="83">
        <f>'HAJ Inst'!E161</f>
        <v>44173</v>
      </c>
      <c r="F31" s="26">
        <f>'HAJ Inst'!J166</f>
        <v>0</v>
      </c>
      <c r="G31" s="2">
        <f t="shared" si="0"/>
        <v>1</v>
      </c>
      <c r="H31" s="26">
        <f t="shared" si="1"/>
        <v>0</v>
      </c>
      <c r="J31" s="82"/>
      <c r="K31" s="82"/>
      <c r="L31" s="82"/>
      <c r="M31" s="83"/>
      <c r="N31" s="26"/>
      <c r="O31" s="2"/>
      <c r="P31" s="26"/>
    </row>
    <row r="32" spans="2:16" x14ac:dyDescent="0.25">
      <c r="B32" s="82">
        <f>'HAJ Inst'!B167</f>
        <v>580</v>
      </c>
      <c r="C32" s="82" t="str">
        <f>'HAJ Inst'!C167</f>
        <v>koncové zařízení</v>
      </c>
      <c r="D32" s="82">
        <f>'HAJ Inst'!D167</f>
        <v>2</v>
      </c>
      <c r="E32" s="83">
        <f>'HAJ Inst'!E167</f>
        <v>45016</v>
      </c>
      <c r="F32" s="26">
        <f>'HAJ Inst'!J172</f>
        <v>0</v>
      </c>
      <c r="G32" s="2">
        <f t="shared" si="0"/>
        <v>2</v>
      </c>
      <c r="H32" s="26">
        <f t="shared" si="1"/>
        <v>0</v>
      </c>
      <c r="J32" s="82"/>
      <c r="K32" s="82"/>
      <c r="L32" s="82"/>
      <c r="M32" s="83"/>
      <c r="N32" s="26"/>
      <c r="O32" s="2"/>
      <c r="P32" s="26"/>
    </row>
    <row r="33" spans="2:16" x14ac:dyDescent="0.25">
      <c r="B33" s="82">
        <f>'HAJ Inst'!B173</f>
        <v>620</v>
      </c>
      <c r="C33" s="82" t="str">
        <f>'HAJ Inst'!C173</f>
        <v>sklad olejů MEŘO</v>
      </c>
      <c r="D33" s="82">
        <f>'HAJ Inst'!D173</f>
        <v>2</v>
      </c>
      <c r="E33" s="83">
        <f>'HAJ Inst'!E173</f>
        <v>45202</v>
      </c>
      <c r="F33" s="26">
        <f>'HAJ Inst'!J178</f>
        <v>0</v>
      </c>
      <c r="G33" s="2">
        <f t="shared" si="0"/>
        <v>2</v>
      </c>
      <c r="H33" s="26">
        <f t="shared" si="1"/>
        <v>0</v>
      </c>
      <c r="J33" s="82"/>
      <c r="K33" s="82"/>
      <c r="L33" s="82"/>
      <c r="M33" s="83"/>
      <c r="N33" s="26"/>
      <c r="O33" s="2"/>
      <c r="P33" s="26"/>
    </row>
    <row r="34" spans="2:16" x14ac:dyDescent="0.25">
      <c r="B34" s="82" t="str">
        <f>'HAJ Inst'!B179</f>
        <v>625</v>
      </c>
      <c r="C34" s="82" t="str">
        <f>'HAJ Inst'!C179</f>
        <v>skladovací blok PHL</v>
      </c>
      <c r="D34" s="82">
        <f>'HAJ Inst'!D179</f>
        <v>2</v>
      </c>
      <c r="E34" s="83">
        <f>'HAJ Inst'!E179</f>
        <v>44781</v>
      </c>
      <c r="F34" s="26">
        <f>'HAJ Inst'!J184</f>
        <v>0</v>
      </c>
      <c r="G34" s="2">
        <f t="shared" si="0"/>
        <v>2</v>
      </c>
      <c r="H34" s="26">
        <f t="shared" si="1"/>
        <v>0</v>
      </c>
      <c r="J34" s="82"/>
      <c r="K34" s="82"/>
      <c r="L34" s="82"/>
      <c r="M34" s="83"/>
      <c r="N34" s="26"/>
      <c r="O34" s="2"/>
      <c r="P34" s="26"/>
    </row>
    <row r="35" spans="2:16" x14ac:dyDescent="0.25">
      <c r="B35" s="82" t="str">
        <f>'HAJ Inst'!B185</f>
        <v>700</v>
      </c>
      <c r="C35" s="82" t="str">
        <f>'HAJ Inst'!C185</f>
        <v>bývalá olejárna</v>
      </c>
      <c r="D35" s="82">
        <f>'HAJ Inst'!D185</f>
        <v>5</v>
      </c>
      <c r="E35" s="83">
        <f>'HAJ Inst'!E185</f>
        <v>44928</v>
      </c>
      <c r="F35" s="26">
        <f>'HAJ Inst'!J190</f>
        <v>0</v>
      </c>
      <c r="G35" s="2">
        <f t="shared" si="0"/>
        <v>1</v>
      </c>
      <c r="H35" s="26">
        <f t="shared" si="1"/>
        <v>0</v>
      </c>
      <c r="J35" s="82"/>
      <c r="K35" s="82"/>
      <c r="L35" s="82"/>
      <c r="M35" s="83"/>
      <c r="N35" s="26"/>
      <c r="O35" s="2"/>
      <c r="P35" s="26"/>
    </row>
    <row r="36" spans="2:16" x14ac:dyDescent="0.25">
      <c r="B36" s="82" t="str">
        <f>'HAJ Inst'!B191</f>
        <v>700A</v>
      </c>
      <c r="C36" s="82" t="str">
        <f>'HAJ Inst'!C191</f>
        <v>bývalé uložiště sudů</v>
      </c>
      <c r="D36" s="82">
        <f>'HAJ Inst'!D191</f>
        <v>4</v>
      </c>
      <c r="E36" s="83">
        <f>'HAJ Inst'!E191</f>
        <v>44928</v>
      </c>
      <c r="F36" s="26">
        <f>'HAJ Inst'!J196</f>
        <v>0</v>
      </c>
      <c r="G36" s="2">
        <f t="shared" si="0"/>
        <v>1</v>
      </c>
      <c r="H36" s="26">
        <f t="shared" si="1"/>
        <v>0</v>
      </c>
      <c r="J36" s="82"/>
      <c r="K36" s="82"/>
      <c r="L36" s="82"/>
      <c r="M36" s="83"/>
      <c r="N36" s="26"/>
      <c r="O36" s="2"/>
      <c r="P36" s="26"/>
    </row>
    <row r="37" spans="2:16" x14ac:dyDescent="0.25">
      <c r="B37" s="82" t="str">
        <f>'HAJ Inst'!B197</f>
        <v>031</v>
      </c>
      <c r="C37" s="82" t="str">
        <f>'HAJ Inst'!C197</f>
        <v>veřejné osvětlení</v>
      </c>
      <c r="D37" s="82">
        <f>'HAJ Inst'!D197</f>
        <v>4</v>
      </c>
      <c r="E37" s="83">
        <f>'HAJ Inst'!E197</f>
        <v>44543</v>
      </c>
      <c r="F37" s="26">
        <f>'HAJ Inst'!J202</f>
        <v>0</v>
      </c>
      <c r="G37" s="2">
        <f t="shared" si="0"/>
        <v>1</v>
      </c>
      <c r="H37" s="26">
        <f t="shared" si="1"/>
        <v>0</v>
      </c>
      <c r="J37" s="82"/>
      <c r="K37" s="82"/>
      <c r="L37" s="82"/>
      <c r="M37" s="83"/>
      <c r="N37" s="26"/>
      <c r="O37" s="2"/>
      <c r="P37" s="26"/>
    </row>
    <row r="38" spans="2:16" x14ac:dyDescent="0.25">
      <c r="B38" s="82" t="str">
        <f>'HAJ Inst'!B203</f>
        <v>320</v>
      </c>
      <c r="C38" s="82" t="str">
        <f>'HAJ Inst'!C203</f>
        <v>monitorovací vrty</v>
      </c>
      <c r="D38" s="82">
        <f>'HAJ Inst'!D203</f>
        <v>2</v>
      </c>
      <c r="E38" s="83">
        <f>'HAJ Inst'!E203</f>
        <v>45202</v>
      </c>
      <c r="F38" s="26">
        <f>'HAJ Inst'!J208</f>
        <v>0</v>
      </c>
      <c r="G38" s="2">
        <f t="shared" si="0"/>
        <v>2</v>
      </c>
      <c r="H38" s="26">
        <f t="shared" si="1"/>
        <v>0</v>
      </c>
      <c r="J38" s="82"/>
      <c r="K38" s="82"/>
      <c r="L38" s="82"/>
      <c r="M38" s="83"/>
      <c r="N38" s="26"/>
      <c r="O38" s="2"/>
      <c r="P38" s="26"/>
    </row>
    <row r="40" spans="2:16" x14ac:dyDescent="0.25">
      <c r="B40" s="84" t="s">
        <v>357</v>
      </c>
      <c r="J40" s="84" t="s">
        <v>333</v>
      </c>
    </row>
    <row r="41" spans="2:16" ht="56.1" customHeight="1" x14ac:dyDescent="0.25">
      <c r="B41" s="78" t="s">
        <v>10</v>
      </c>
      <c r="C41" s="79" t="s">
        <v>0</v>
      </c>
      <c r="D41" s="79" t="s">
        <v>354</v>
      </c>
      <c r="E41" s="80" t="s">
        <v>293</v>
      </c>
      <c r="F41" s="81" t="s">
        <v>355</v>
      </c>
      <c r="G41" s="79" t="s">
        <v>356</v>
      </c>
      <c r="H41" s="79" t="s">
        <v>329</v>
      </c>
      <c r="J41" s="78" t="s">
        <v>10</v>
      </c>
      <c r="K41" s="79" t="s">
        <v>0</v>
      </c>
      <c r="L41" s="79" t="s">
        <v>354</v>
      </c>
      <c r="M41" s="80" t="s">
        <v>293</v>
      </c>
      <c r="N41" s="81" t="s">
        <v>355</v>
      </c>
      <c r="O41" s="79" t="s">
        <v>356</v>
      </c>
      <c r="P41" s="79" t="s">
        <v>329</v>
      </c>
    </row>
    <row r="42" spans="2:16" x14ac:dyDescent="0.25">
      <c r="B42" s="82" t="str">
        <f>'HAJ LPS'!B5</f>
        <v>40+52</v>
      </c>
      <c r="C42" s="82" t="str">
        <f>'HAJ LPS'!C5</f>
        <v>vrátnice skladu a administrativní budova</v>
      </c>
      <c r="D42" s="82">
        <f>'HAJ LPS'!D5</f>
        <v>5</v>
      </c>
      <c r="E42" s="83">
        <f>'HAJ LPS'!E5</f>
        <v>44105</v>
      </c>
      <c r="F42" s="26">
        <f>'HAJ LPS'!J8</f>
        <v>0</v>
      </c>
      <c r="G42" s="2">
        <f>IF(D42&lt;5,TRUNC(4/D42),1)</f>
        <v>1</v>
      </c>
      <c r="H42" s="26">
        <f>F42*G42</f>
        <v>0</v>
      </c>
      <c r="J42" s="82" t="str">
        <f>'HAJ LPS Ex'!B5</f>
        <v>193</v>
      </c>
      <c r="K42" s="82" t="str">
        <f>'HAJ LPS Ex'!C5</f>
        <v>výdejní lávky PHL</v>
      </c>
      <c r="L42" s="82">
        <f>'HAJ LPS Ex'!D5</f>
        <v>2</v>
      </c>
      <c r="M42" s="83">
        <f>'HAJ LPS Ex'!E5</f>
        <v>44627</v>
      </c>
      <c r="N42" s="26">
        <f>'HAJ LPS Ex'!J8</f>
        <v>0</v>
      </c>
      <c r="O42" s="2">
        <f>IF(L42&lt;5,TRUNC(4/L42),1)</f>
        <v>2</v>
      </c>
      <c r="P42" s="26">
        <f>N42*O42</f>
        <v>0</v>
      </c>
    </row>
    <row r="43" spans="2:16" x14ac:dyDescent="0.25">
      <c r="B43" s="82" t="str">
        <f>'HAJ LPS'!B9</f>
        <v>51</v>
      </c>
      <c r="C43" s="82" t="str">
        <f>'HAJ LPS'!C9</f>
        <v>společenský klub</v>
      </c>
      <c r="D43" s="82">
        <f>'HAJ LPS'!D9</f>
        <v>5</v>
      </c>
      <c r="E43" s="83">
        <f>'HAJ LPS'!E9</f>
        <v>44294</v>
      </c>
      <c r="F43" s="26">
        <f>'HAJ LPS'!J12</f>
        <v>0</v>
      </c>
      <c r="G43" s="2">
        <f t="shared" ref="G43:G84" si="2">IF(D43&lt;5,TRUNC(4/D43),1)</f>
        <v>1</v>
      </c>
      <c r="H43" s="26">
        <f>F43*G43</f>
        <v>0</v>
      </c>
      <c r="J43" s="82"/>
      <c r="K43" s="82"/>
      <c r="L43" s="82"/>
      <c r="M43" s="83"/>
      <c r="N43" s="26"/>
      <c r="O43" s="2"/>
      <c r="P43" s="26"/>
    </row>
    <row r="44" spans="2:16" x14ac:dyDescent="0.25">
      <c r="B44" s="82" t="str">
        <f>'HAJ LPS'!B13</f>
        <v>53</v>
      </c>
      <c r="C44" s="82" t="str">
        <f>'HAJ LPS'!C13</f>
        <v>stará administrativní budova</v>
      </c>
      <c r="D44" s="82">
        <f>'HAJ LPS'!D13</f>
        <v>5</v>
      </c>
      <c r="E44" s="83">
        <f>'HAJ LPS'!E13</f>
        <v>44105</v>
      </c>
      <c r="F44" s="26">
        <f>'HAJ LPS'!J16</f>
        <v>0</v>
      </c>
      <c r="G44" s="2">
        <f t="shared" si="2"/>
        <v>1</v>
      </c>
      <c r="H44" s="26">
        <f>F44*G44</f>
        <v>0</v>
      </c>
      <c r="J44" s="82"/>
      <c r="K44" s="82"/>
      <c r="L44" s="82"/>
      <c r="M44" s="83"/>
      <c r="N44" s="26"/>
      <c r="O44" s="2"/>
      <c r="P44" s="26"/>
    </row>
    <row r="45" spans="2:16" x14ac:dyDescent="0.25">
      <c r="B45" s="82" t="str">
        <f>'HAJ LPS'!B17</f>
        <v>80</v>
      </c>
      <c r="C45" s="82" t="str">
        <f>'HAJ LPS'!C17</f>
        <v>sklad náhradních dílů</v>
      </c>
      <c r="D45" s="82">
        <f>'HAJ LPS'!D17</f>
        <v>5</v>
      </c>
      <c r="E45" s="83">
        <f>'HAJ LPS'!E17</f>
        <v>44105</v>
      </c>
      <c r="F45" s="26">
        <f>'HAJ LPS'!J20</f>
        <v>0</v>
      </c>
      <c r="G45" s="2">
        <f t="shared" si="2"/>
        <v>1</v>
      </c>
      <c r="H45" s="26">
        <f t="shared" ref="H45:H84" si="3">F45*G45</f>
        <v>0</v>
      </c>
      <c r="J45" s="82"/>
      <c r="K45" s="82"/>
      <c r="L45" s="82"/>
      <c r="M45" s="83"/>
      <c r="N45" s="26"/>
      <c r="O45" s="2"/>
      <c r="P45" s="26"/>
    </row>
    <row r="46" spans="2:16" x14ac:dyDescent="0.25">
      <c r="B46" s="82" t="str">
        <f>'HAJ LPS'!B21</f>
        <v>81</v>
      </c>
      <c r="C46" s="82" t="str">
        <f>'HAJ LPS'!C21</f>
        <v>sklad trubkové konstrukce</v>
      </c>
      <c r="D46" s="82">
        <f>'HAJ LPS'!D21</f>
        <v>5</v>
      </c>
      <c r="E46" s="83">
        <f>'HAJ LPS'!E21</f>
        <v>44294</v>
      </c>
      <c r="F46" s="26">
        <f>'HAJ LPS'!J24</f>
        <v>0</v>
      </c>
      <c r="G46" s="2">
        <f t="shared" si="2"/>
        <v>1</v>
      </c>
      <c r="H46" s="26">
        <f t="shared" si="3"/>
        <v>0</v>
      </c>
      <c r="J46" s="82"/>
      <c r="K46" s="82"/>
      <c r="L46" s="82"/>
      <c r="M46" s="83"/>
      <c r="N46" s="26"/>
      <c r="O46" s="2"/>
      <c r="P46" s="26"/>
    </row>
    <row r="47" spans="2:16" x14ac:dyDescent="0.25">
      <c r="B47" s="82" t="str">
        <f>'HAJ LPS'!B25</f>
        <v>111A+111</v>
      </c>
      <c r="C47" s="82" t="str">
        <f>'HAJ LPS'!C25</f>
        <v>laboratoř + garáže</v>
      </c>
      <c r="D47" s="82">
        <f>'HAJ LPS'!D25</f>
        <v>5</v>
      </c>
      <c r="E47" s="83">
        <f>'HAJ LPS'!E25</f>
        <v>44294</v>
      </c>
      <c r="F47" s="26">
        <f>'HAJ LPS'!J28</f>
        <v>0</v>
      </c>
      <c r="G47" s="2">
        <f t="shared" si="2"/>
        <v>1</v>
      </c>
      <c r="H47" s="26">
        <f t="shared" si="3"/>
        <v>0</v>
      </c>
      <c r="J47" s="82"/>
      <c r="K47" s="82"/>
      <c r="L47" s="82"/>
      <c r="M47" s="83"/>
      <c r="N47" s="26"/>
      <c r="O47" s="2"/>
      <c r="P47" s="26"/>
    </row>
    <row r="48" spans="2:16" x14ac:dyDescent="0.25">
      <c r="B48" s="82" t="str">
        <f>'HAJ LPS'!B29</f>
        <v>112</v>
      </c>
      <c r="C48" s="82" t="str">
        <f>'HAJ LPS'!C29</f>
        <v>garáže, rozvodna, záložní zdroj</v>
      </c>
      <c r="D48" s="82">
        <f>'HAJ LPS'!D29</f>
        <v>5</v>
      </c>
      <c r="E48" s="83">
        <f>'HAJ LPS'!E29</f>
        <v>44294</v>
      </c>
      <c r="F48" s="26">
        <f>'HAJ LPS'!J32</f>
        <v>0</v>
      </c>
      <c r="G48" s="2">
        <f t="shared" si="2"/>
        <v>1</v>
      </c>
      <c r="H48" s="26">
        <f t="shared" si="3"/>
        <v>0</v>
      </c>
      <c r="J48" s="82"/>
      <c r="K48" s="82"/>
      <c r="L48" s="82"/>
      <c r="M48" s="83"/>
      <c r="N48" s="26"/>
      <c r="O48" s="2"/>
      <c r="P48" s="26"/>
    </row>
    <row r="49" spans="2:16" x14ac:dyDescent="0.25">
      <c r="B49" s="82" t="str">
        <f>'HAJ LPS'!B33</f>
        <v>113</v>
      </c>
      <c r="C49" s="82" t="str">
        <f>'HAJ LPS'!C33</f>
        <v>garáže</v>
      </c>
      <c r="D49" s="82">
        <f>'HAJ LPS'!D33</f>
        <v>5</v>
      </c>
      <c r="E49" s="83">
        <f>'HAJ LPS'!E33</f>
        <v>44105</v>
      </c>
      <c r="F49" s="26">
        <f>'HAJ LPS'!J36</f>
        <v>0</v>
      </c>
      <c r="G49" s="2">
        <f t="shared" si="2"/>
        <v>1</v>
      </c>
      <c r="H49" s="26">
        <f t="shared" si="3"/>
        <v>0</v>
      </c>
      <c r="J49" s="82"/>
      <c r="K49" s="82"/>
      <c r="L49" s="82"/>
      <c r="M49" s="83"/>
      <c r="N49" s="26"/>
      <c r="O49" s="2"/>
      <c r="P49" s="26"/>
    </row>
    <row r="50" spans="2:16" x14ac:dyDescent="0.25">
      <c r="B50" s="82" t="str">
        <f>'HAJ LPS'!B37</f>
        <v>114</v>
      </c>
      <c r="C50" s="82" t="str">
        <f>'HAJ LPS'!C37</f>
        <v>garáže a dílny</v>
      </c>
      <c r="D50" s="82">
        <f>'HAJ LPS'!D37</f>
        <v>5</v>
      </c>
      <c r="E50" s="83">
        <f>'HAJ LPS'!E37</f>
        <v>44105</v>
      </c>
      <c r="F50" s="26">
        <f>'HAJ LPS'!J40</f>
        <v>0</v>
      </c>
      <c r="G50" s="2">
        <f t="shared" si="2"/>
        <v>1</v>
      </c>
      <c r="H50" s="26">
        <f t="shared" si="3"/>
        <v>0</v>
      </c>
      <c r="J50" s="82"/>
      <c r="K50" s="82"/>
      <c r="L50" s="82"/>
      <c r="M50" s="83"/>
      <c r="N50" s="26"/>
      <c r="O50" s="2"/>
      <c r="P50" s="26"/>
    </row>
    <row r="51" spans="2:16" x14ac:dyDescent="0.25">
      <c r="B51" s="82" t="str">
        <f>'HAJ LPS'!B41</f>
        <v>115</v>
      </c>
      <c r="C51" s="82" t="str">
        <f>'HAJ LPS'!C41</f>
        <v>garáže produktovodů</v>
      </c>
      <c r="D51" s="82">
        <f>'HAJ LPS'!D41</f>
        <v>5</v>
      </c>
      <c r="E51" s="83">
        <f>'HAJ LPS'!E41</f>
        <v>44105</v>
      </c>
      <c r="F51" s="26">
        <f>'HAJ LPS'!J44</f>
        <v>0</v>
      </c>
      <c r="G51" s="2">
        <f t="shared" si="2"/>
        <v>1</v>
      </c>
      <c r="H51" s="26">
        <f t="shared" si="3"/>
        <v>0</v>
      </c>
      <c r="J51" s="82"/>
      <c r="K51" s="82"/>
      <c r="L51" s="82"/>
      <c r="M51" s="83"/>
      <c r="N51" s="26"/>
      <c r="O51" s="2"/>
      <c r="P51" s="26"/>
    </row>
    <row r="52" spans="2:16" x14ac:dyDescent="0.25">
      <c r="B52" s="82" t="str">
        <f>'HAJ LPS'!B45</f>
        <v>160</v>
      </c>
      <c r="C52" s="82" t="str">
        <f>'HAJ LPS'!C45</f>
        <v>šatny</v>
      </c>
      <c r="D52" s="82">
        <f>'HAJ LPS'!D45</f>
        <v>5</v>
      </c>
      <c r="E52" s="83">
        <f>'HAJ LPS'!E45</f>
        <v>44105</v>
      </c>
      <c r="F52" s="26">
        <f>'HAJ LPS'!J48</f>
        <v>0</v>
      </c>
      <c r="G52" s="2">
        <f t="shared" si="2"/>
        <v>1</v>
      </c>
      <c r="H52" s="26">
        <f t="shared" si="3"/>
        <v>0</v>
      </c>
      <c r="J52" s="82"/>
      <c r="K52" s="82"/>
      <c r="L52" s="82"/>
      <c r="M52" s="83"/>
      <c r="N52" s="26"/>
      <c r="O52" s="2"/>
      <c r="P52" s="26"/>
    </row>
    <row r="53" spans="2:16" x14ac:dyDescent="0.25">
      <c r="B53" s="82" t="str">
        <f>'HAJ LPS'!B49</f>
        <v>170</v>
      </c>
      <c r="C53" s="82" t="str">
        <f>'HAJ LPS'!C49</f>
        <v>sklad</v>
      </c>
      <c r="D53" s="82">
        <f>'HAJ LPS'!D49</f>
        <v>5</v>
      </c>
      <c r="E53" s="83">
        <f>'HAJ LPS'!E49</f>
        <v>44105</v>
      </c>
      <c r="F53" s="26">
        <f>'HAJ LPS'!J52</f>
        <v>0</v>
      </c>
      <c r="G53" s="2">
        <f t="shared" si="2"/>
        <v>1</v>
      </c>
      <c r="H53" s="26">
        <f t="shared" si="3"/>
        <v>0</v>
      </c>
      <c r="J53" s="82"/>
      <c r="K53" s="82"/>
      <c r="L53" s="82"/>
      <c r="M53" s="83"/>
      <c r="N53" s="26"/>
      <c r="O53" s="2"/>
      <c r="P53" s="26"/>
    </row>
    <row r="54" spans="2:16" x14ac:dyDescent="0.25">
      <c r="B54" s="82" t="str">
        <f>'HAJ LPS'!B53</f>
        <v>194</v>
      </c>
      <c r="C54" s="82" t="str">
        <f>'HAJ LPS'!C53</f>
        <v>výdejní lávky</v>
      </c>
      <c r="D54" s="82">
        <f>'HAJ LPS'!D53</f>
        <v>2</v>
      </c>
      <c r="E54" s="83">
        <f>'HAJ LPS'!E53</f>
        <v>45196</v>
      </c>
      <c r="F54" s="26">
        <f>'HAJ LPS'!J56</f>
        <v>0</v>
      </c>
      <c r="G54" s="2">
        <f t="shared" si="2"/>
        <v>2</v>
      </c>
      <c r="H54" s="26">
        <f t="shared" si="3"/>
        <v>0</v>
      </c>
      <c r="J54" s="82"/>
      <c r="K54" s="82"/>
      <c r="L54" s="82"/>
      <c r="M54" s="83"/>
      <c r="N54" s="26"/>
      <c r="O54" s="2"/>
      <c r="P54" s="26"/>
    </row>
    <row r="55" spans="2:16" x14ac:dyDescent="0.25">
      <c r="B55" s="82" t="str">
        <f>'HAJ LPS'!B57</f>
        <v>210</v>
      </c>
      <c r="C55" s="82" t="str">
        <f>'HAJ LPS'!C57</f>
        <v>podávací ČS 965/2</v>
      </c>
      <c r="D55" s="82">
        <f>'HAJ LPS'!D57</f>
        <v>2</v>
      </c>
      <c r="E55" s="83">
        <f>'HAJ LPS'!E57</f>
        <v>44627</v>
      </c>
      <c r="F55" s="26">
        <f>'HAJ LPS'!J60</f>
        <v>0</v>
      </c>
      <c r="G55" s="2">
        <f t="shared" si="2"/>
        <v>2</v>
      </c>
      <c r="H55" s="26">
        <f t="shared" si="3"/>
        <v>0</v>
      </c>
      <c r="J55" s="82"/>
      <c r="K55" s="82"/>
      <c r="L55" s="82"/>
      <c r="M55" s="83"/>
      <c r="N55" s="26"/>
      <c r="O55" s="2"/>
      <c r="P55" s="26"/>
    </row>
    <row r="56" spans="2:16" x14ac:dyDescent="0.25">
      <c r="B56" s="82" t="str">
        <f>'HAJ LPS'!B61</f>
        <v>220</v>
      </c>
      <c r="C56" s="82" t="str">
        <f>'HAJ LPS'!C61</f>
        <v>ČS PHL spodní uložiště</v>
      </c>
      <c r="D56" s="82">
        <f>'HAJ LPS'!D61</f>
        <v>2</v>
      </c>
      <c r="E56" s="83">
        <f>'HAJ LPS'!E61</f>
        <v>44627</v>
      </c>
      <c r="F56" s="26">
        <f>'HAJ LPS'!J64</f>
        <v>0</v>
      </c>
      <c r="G56" s="2">
        <f t="shared" si="2"/>
        <v>2</v>
      </c>
      <c r="H56" s="26">
        <f t="shared" si="3"/>
        <v>0</v>
      </c>
      <c r="J56" s="82"/>
      <c r="K56" s="82"/>
      <c r="L56" s="82"/>
      <c r="M56" s="83"/>
      <c r="N56" s="26"/>
      <c r="O56" s="2"/>
      <c r="P56" s="26"/>
    </row>
    <row r="57" spans="2:16" x14ac:dyDescent="0.25">
      <c r="B57" s="82" t="str">
        <f>'HAJ LPS'!B65</f>
        <v>225</v>
      </c>
      <c r="C57" s="82" t="str">
        <f>'HAJ LPS'!C65</f>
        <v>ČS stáčení NM</v>
      </c>
      <c r="D57" s="82">
        <f>'HAJ LPS'!D65</f>
        <v>2</v>
      </c>
      <c r="E57" s="83">
        <f>'HAJ LPS'!E65</f>
        <v>44627</v>
      </c>
      <c r="F57" s="26">
        <f>'HAJ LPS'!J68</f>
        <v>0</v>
      </c>
      <c r="G57" s="2">
        <f t="shared" si="2"/>
        <v>2</v>
      </c>
      <c r="H57" s="26">
        <f t="shared" si="3"/>
        <v>0</v>
      </c>
      <c r="J57" s="82"/>
      <c r="K57" s="82"/>
      <c r="L57" s="82"/>
      <c r="M57" s="83"/>
      <c r="N57" s="26"/>
      <c r="O57" s="2"/>
      <c r="P57" s="26"/>
    </row>
    <row r="58" spans="2:16" x14ac:dyDescent="0.25">
      <c r="B58" s="82" t="str">
        <f>'HAJ LPS'!B69</f>
        <v>226</v>
      </c>
      <c r="C58" s="82" t="str">
        <f>'HAJ LPS'!C69</f>
        <v>ČS expedice NM</v>
      </c>
      <c r="D58" s="82">
        <f>'HAJ LPS'!D69</f>
        <v>2</v>
      </c>
      <c r="E58" s="83">
        <f>'HAJ LPS'!E69</f>
        <v>44627</v>
      </c>
      <c r="F58" s="26">
        <f>'HAJ LPS'!J72</f>
        <v>0</v>
      </c>
      <c r="G58" s="2">
        <f t="shared" si="2"/>
        <v>2</v>
      </c>
      <c r="H58" s="26">
        <f t="shared" si="3"/>
        <v>0</v>
      </c>
      <c r="J58" s="82"/>
      <c r="K58" s="82"/>
      <c r="L58" s="82"/>
      <c r="M58" s="83"/>
      <c r="N58" s="26"/>
      <c r="O58" s="2"/>
      <c r="P58" s="26"/>
    </row>
    <row r="59" spans="2:16" x14ac:dyDescent="0.25">
      <c r="B59" s="82" t="str">
        <f>'HAJ LPS'!B73</f>
        <v>231</v>
      </c>
      <c r="C59" s="82" t="str">
        <f>'HAJ LPS'!C73</f>
        <v>blok nádrží PHL</v>
      </c>
      <c r="D59" s="82">
        <f>'HAJ LPS'!D73</f>
        <v>2</v>
      </c>
      <c r="E59" s="83">
        <f>'HAJ LPS'!E73</f>
        <v>45016</v>
      </c>
      <c r="F59" s="26">
        <f>'HAJ LPS'!J76</f>
        <v>0</v>
      </c>
      <c r="G59" s="2">
        <f t="shared" si="2"/>
        <v>2</v>
      </c>
      <c r="H59" s="26">
        <f t="shared" si="3"/>
        <v>0</v>
      </c>
      <c r="J59" s="82"/>
      <c r="K59" s="82"/>
      <c r="L59" s="82"/>
      <c r="M59" s="83"/>
      <c r="N59" s="26"/>
      <c r="O59" s="2"/>
      <c r="P59" s="26"/>
    </row>
    <row r="60" spans="2:16" x14ac:dyDescent="0.25">
      <c r="B60" s="82" t="str">
        <f>'HAJ LPS'!B77</f>
        <v>231A</v>
      </c>
      <c r="C60" s="82" t="str">
        <f>'HAJ LPS'!C77</f>
        <v>expediční čerpací stanice</v>
      </c>
      <c r="D60" s="82">
        <f>'HAJ LPS'!D77</f>
        <v>2</v>
      </c>
      <c r="E60" s="83">
        <f>'HAJ LPS'!E77</f>
        <v>45016</v>
      </c>
      <c r="F60" s="26">
        <f>'HAJ LPS'!J80</f>
        <v>0</v>
      </c>
      <c r="G60" s="2">
        <f t="shared" si="2"/>
        <v>2</v>
      </c>
      <c r="H60" s="26">
        <f t="shared" si="3"/>
        <v>0</v>
      </c>
      <c r="J60" s="82"/>
      <c r="K60" s="82"/>
      <c r="L60" s="82"/>
      <c r="M60" s="83"/>
      <c r="N60" s="26"/>
      <c r="O60" s="2"/>
      <c r="P60" s="26"/>
    </row>
    <row r="61" spans="2:16" x14ac:dyDescent="0.25">
      <c r="B61" s="82" t="str">
        <f>'HAJ LPS'!B81</f>
        <v>232</v>
      </c>
      <c r="C61" s="82" t="str">
        <f>'HAJ LPS'!C81</f>
        <v>skladovací blok distribuční</v>
      </c>
      <c r="D61" s="82">
        <f>'HAJ LPS'!D81</f>
        <v>2</v>
      </c>
      <c r="E61" s="83">
        <f>'HAJ LPS'!E81</f>
        <v>45104</v>
      </c>
      <c r="F61" s="26">
        <f>'HAJ LPS'!J84</f>
        <v>0</v>
      </c>
      <c r="G61" s="2">
        <f t="shared" si="2"/>
        <v>2</v>
      </c>
      <c r="H61" s="26">
        <f t="shared" si="3"/>
        <v>0</v>
      </c>
      <c r="J61" s="82"/>
      <c r="K61" s="82"/>
      <c r="L61" s="82"/>
      <c r="M61" s="83"/>
      <c r="N61" s="26"/>
      <c r="O61" s="2"/>
      <c r="P61" s="26"/>
    </row>
    <row r="62" spans="2:16" x14ac:dyDescent="0.25">
      <c r="B62" s="82" t="str">
        <f>'HAJ LPS'!B85</f>
        <v>233</v>
      </c>
      <c r="C62" s="82" t="str">
        <f>'HAJ LPS'!C85</f>
        <v>blok nádrží PHL</v>
      </c>
      <c r="D62" s="82">
        <f>'HAJ LPS'!D85</f>
        <v>2</v>
      </c>
      <c r="E62" s="83">
        <f>'HAJ LPS'!E85</f>
        <v>45104</v>
      </c>
      <c r="F62" s="26">
        <f>'HAJ LPS'!J88</f>
        <v>0</v>
      </c>
      <c r="G62" s="2">
        <f t="shared" si="2"/>
        <v>2</v>
      </c>
      <c r="H62" s="26">
        <f t="shared" si="3"/>
        <v>0</v>
      </c>
      <c r="J62" s="82"/>
      <c r="K62" s="82"/>
      <c r="L62" s="82"/>
      <c r="M62" s="83"/>
      <c r="N62" s="26"/>
      <c r="O62" s="2"/>
      <c r="P62" s="26"/>
    </row>
    <row r="63" spans="2:16" x14ac:dyDescent="0.25">
      <c r="B63" s="82" t="str">
        <f>'HAJ LPS'!B89</f>
        <v>233A</v>
      </c>
      <c r="C63" s="82" t="str">
        <f>'HAJ LPS'!C89</f>
        <v>rozvodna NN</v>
      </c>
      <c r="D63" s="82">
        <f>'HAJ LPS'!D89</f>
        <v>5</v>
      </c>
      <c r="E63" s="83">
        <f>'HAJ LPS'!E89</f>
        <v>44354</v>
      </c>
      <c r="F63" s="26">
        <f>'HAJ LPS'!J92</f>
        <v>0</v>
      </c>
      <c r="G63" s="2">
        <f t="shared" si="2"/>
        <v>1</v>
      </c>
      <c r="H63" s="26">
        <f t="shared" si="3"/>
        <v>0</v>
      </c>
      <c r="J63" s="82"/>
      <c r="K63" s="82"/>
      <c r="L63" s="82"/>
      <c r="M63" s="83"/>
      <c r="N63" s="26"/>
      <c r="O63" s="2"/>
      <c r="P63" s="26"/>
    </row>
    <row r="64" spans="2:16" x14ac:dyDescent="0.25">
      <c r="B64" s="82" t="str">
        <f>'HAJ LPS'!B93</f>
        <v>291</v>
      </c>
      <c r="C64" s="82" t="str">
        <f>'HAJ LPS'!C93</f>
        <v>rozvodna a trafo</v>
      </c>
      <c r="D64" s="82">
        <f>'HAJ LPS'!D93</f>
        <v>5</v>
      </c>
      <c r="E64" s="83">
        <f>'HAJ LPS'!E93</f>
        <v>44294</v>
      </c>
      <c r="F64" s="26">
        <f>'HAJ LPS'!J96</f>
        <v>0</v>
      </c>
      <c r="G64" s="2">
        <f t="shared" si="2"/>
        <v>1</v>
      </c>
      <c r="H64" s="26">
        <f t="shared" si="3"/>
        <v>0</v>
      </c>
      <c r="J64" s="82"/>
      <c r="K64" s="82"/>
      <c r="L64" s="82"/>
      <c r="M64" s="83"/>
      <c r="N64" s="26"/>
      <c r="O64" s="2"/>
      <c r="P64" s="26"/>
    </row>
    <row r="65" spans="2:16" x14ac:dyDescent="0.25">
      <c r="B65" s="82" t="str">
        <f>'HAJ LPS'!B97</f>
        <v>292</v>
      </c>
      <c r="C65" s="82" t="str">
        <f>'HAJ LPS'!C97</f>
        <v>velín, rozvodna</v>
      </c>
      <c r="D65" s="82">
        <f>'HAJ LPS'!D97</f>
        <v>5</v>
      </c>
      <c r="E65" s="83">
        <f>'HAJ LPS'!E97</f>
        <v>44105</v>
      </c>
      <c r="F65" s="26">
        <f>'HAJ LPS'!J100</f>
        <v>0</v>
      </c>
      <c r="G65" s="2">
        <f t="shared" si="2"/>
        <v>1</v>
      </c>
      <c r="H65" s="26">
        <f t="shared" si="3"/>
        <v>0</v>
      </c>
      <c r="J65" s="82"/>
      <c r="K65" s="82"/>
      <c r="L65" s="82"/>
      <c r="M65" s="83"/>
      <c r="N65" s="26"/>
      <c r="O65" s="2"/>
      <c r="P65" s="26"/>
    </row>
    <row r="66" spans="2:16" x14ac:dyDescent="0.25">
      <c r="B66" s="82" t="str">
        <f>'HAJ LPS'!B101</f>
        <v>303</v>
      </c>
      <c r="C66" s="82" t="str">
        <f>'HAJ LPS'!C101</f>
        <v>přestřešení vlečky spodní</v>
      </c>
      <c r="D66" s="82">
        <f>'HAJ LPS'!D101</f>
        <v>2</v>
      </c>
      <c r="E66" s="83">
        <f>'HAJ LPS'!E101</f>
        <v>44105</v>
      </c>
      <c r="F66" s="26">
        <f>'HAJ LPS'!J104</f>
        <v>0</v>
      </c>
      <c r="G66" s="2">
        <f t="shared" si="2"/>
        <v>2</v>
      </c>
      <c r="H66" s="26">
        <f t="shared" si="3"/>
        <v>0</v>
      </c>
      <c r="J66" s="82"/>
      <c r="K66" s="82"/>
      <c r="L66" s="82"/>
      <c r="M66" s="83"/>
      <c r="N66" s="26"/>
      <c r="O66" s="2"/>
      <c r="P66" s="26"/>
    </row>
    <row r="67" spans="2:16" x14ac:dyDescent="0.25">
      <c r="B67" s="82" t="str">
        <f>'HAJ LPS'!B105</f>
        <v>304</v>
      </c>
      <c r="C67" s="82" t="str">
        <f>'HAJ LPS'!C105</f>
        <v>přestřešení vlečky remíza</v>
      </c>
      <c r="D67" s="82">
        <f>'HAJ LPS'!D105</f>
        <v>2</v>
      </c>
      <c r="E67" s="83">
        <f>'HAJ LPS'!E105</f>
        <v>44627</v>
      </c>
      <c r="F67" s="26">
        <f>'HAJ LPS'!J108</f>
        <v>0</v>
      </c>
      <c r="G67" s="2">
        <f t="shared" si="2"/>
        <v>2</v>
      </c>
      <c r="H67" s="26">
        <f t="shared" si="3"/>
        <v>0</v>
      </c>
      <c r="J67" s="82"/>
      <c r="K67" s="82"/>
      <c r="L67" s="82"/>
      <c r="M67" s="83"/>
      <c r="N67" s="26"/>
      <c r="O67" s="2"/>
      <c r="P67" s="26"/>
    </row>
    <row r="68" spans="2:16" x14ac:dyDescent="0.25">
      <c r="B68" s="82" t="str">
        <f>'HAJ LPS'!B109</f>
        <v>305</v>
      </c>
      <c r="C68" s="82" t="str">
        <f>'HAJ LPS'!C109</f>
        <v>remíza lokotraktoru</v>
      </c>
      <c r="D68" s="82">
        <f>'HAJ LPS'!D109</f>
        <v>5</v>
      </c>
      <c r="E68" s="83">
        <f>'HAJ LPS'!E109</f>
        <v>44294</v>
      </c>
      <c r="F68" s="26">
        <f>'HAJ LPS'!J112</f>
        <v>0</v>
      </c>
      <c r="G68" s="2">
        <f t="shared" si="2"/>
        <v>1</v>
      </c>
      <c r="H68" s="26">
        <f t="shared" si="3"/>
        <v>0</v>
      </c>
      <c r="J68" s="82"/>
      <c r="K68" s="82"/>
      <c r="L68" s="82"/>
      <c r="M68" s="83"/>
      <c r="N68" s="26"/>
      <c r="O68" s="2"/>
      <c r="P68" s="26"/>
    </row>
    <row r="69" spans="2:16" x14ac:dyDescent="0.25">
      <c r="B69" s="82" t="str">
        <f>'HAJ LPS'!B113</f>
        <v>306</v>
      </c>
      <c r="C69" s="82" t="str">
        <f>'HAJ LPS'!C113</f>
        <v>přestřešení vlečky 701</v>
      </c>
      <c r="D69" s="82">
        <f>'HAJ LPS'!D113</f>
        <v>2</v>
      </c>
      <c r="E69" s="83">
        <f>'HAJ LPS'!E113</f>
        <v>44627</v>
      </c>
      <c r="F69" s="26">
        <f>'HAJ LPS'!J116</f>
        <v>0</v>
      </c>
      <c r="G69" s="2">
        <f t="shared" si="2"/>
        <v>2</v>
      </c>
      <c r="H69" s="26">
        <f t="shared" si="3"/>
        <v>0</v>
      </c>
      <c r="J69" s="82"/>
      <c r="K69" s="82"/>
      <c r="L69" s="82"/>
      <c r="M69" s="83"/>
      <c r="N69" s="26"/>
      <c r="O69" s="2"/>
      <c r="P69" s="26"/>
    </row>
    <row r="70" spans="2:16" x14ac:dyDescent="0.25">
      <c r="B70" s="82" t="str">
        <f>'HAJ LPS'!B117</f>
        <v>307</v>
      </c>
      <c r="C70" s="82" t="str">
        <f>'HAJ LPS'!C117</f>
        <v>stáčecí a plnící stanice</v>
      </c>
      <c r="D70" s="82">
        <f>'HAJ LPS'!D117</f>
        <v>2</v>
      </c>
      <c r="E70" s="83">
        <f>'HAJ LPS'!E117</f>
        <v>44627</v>
      </c>
      <c r="F70" s="26">
        <f>'HAJ LPS'!J120</f>
        <v>0</v>
      </c>
      <c r="G70" s="2">
        <f t="shared" si="2"/>
        <v>2</v>
      </c>
      <c r="H70" s="26">
        <f t="shared" si="3"/>
        <v>0</v>
      </c>
      <c r="J70" s="82"/>
      <c r="K70" s="82"/>
      <c r="L70" s="82"/>
      <c r="M70" s="83"/>
      <c r="N70" s="26"/>
      <c r="O70" s="2"/>
      <c r="P70" s="26"/>
    </row>
    <row r="71" spans="2:16" x14ac:dyDescent="0.25">
      <c r="B71" s="82" t="str">
        <f>'HAJ LPS'!B121</f>
        <v>324</v>
      </c>
      <c r="C71" s="82" t="str">
        <f>'HAJ LPS'!C121</f>
        <v>CHČOV</v>
      </c>
      <c r="D71" s="82">
        <f>'HAJ LPS'!D121</f>
        <v>2</v>
      </c>
      <c r="E71" s="83">
        <f>'HAJ LPS'!E121</f>
        <v>44627</v>
      </c>
      <c r="F71" s="26">
        <f>'HAJ LPS'!J124</f>
        <v>0</v>
      </c>
      <c r="G71" s="2">
        <f t="shared" si="2"/>
        <v>2</v>
      </c>
      <c r="H71" s="26">
        <f t="shared" si="3"/>
        <v>0</v>
      </c>
      <c r="J71" s="82"/>
      <c r="K71" s="82"/>
      <c r="L71" s="82"/>
      <c r="M71" s="83"/>
      <c r="N71" s="26"/>
      <c r="O71" s="2"/>
      <c r="P71" s="26"/>
    </row>
    <row r="72" spans="2:16" x14ac:dyDescent="0.25">
      <c r="B72" s="82" t="str">
        <f>'HAJ LPS'!B125</f>
        <v>324A</v>
      </c>
      <c r="C72" s="82" t="str">
        <f>'HAJ LPS'!C125</f>
        <v>elektrická rozvodna ČOV</v>
      </c>
      <c r="D72" s="82">
        <f>'HAJ LPS'!D125</f>
        <v>5</v>
      </c>
      <c r="E72" s="83">
        <f>'HAJ LPS'!E125</f>
        <v>44627</v>
      </c>
      <c r="F72" s="26">
        <f>'HAJ LPS'!J128</f>
        <v>0</v>
      </c>
      <c r="G72" s="2">
        <f t="shared" si="2"/>
        <v>1</v>
      </c>
      <c r="H72" s="26">
        <f t="shared" si="3"/>
        <v>0</v>
      </c>
      <c r="J72" s="82"/>
      <c r="K72" s="82"/>
      <c r="L72" s="82"/>
      <c r="M72" s="83"/>
      <c r="N72" s="26"/>
      <c r="O72" s="2"/>
      <c r="P72" s="26"/>
    </row>
    <row r="73" spans="2:16" x14ac:dyDescent="0.25">
      <c r="B73" s="82" t="str">
        <f>'HAJ LPS'!B129</f>
        <v>340</v>
      </c>
      <c r="C73" s="82" t="str">
        <f>'HAJ LPS'!C129</f>
        <v>středisko údržby</v>
      </c>
      <c r="D73" s="82">
        <f>'HAJ LPS'!D129</f>
        <v>5</v>
      </c>
      <c r="E73" s="83">
        <f>'HAJ LPS'!E129</f>
        <v>44294</v>
      </c>
      <c r="F73" s="26">
        <f>'HAJ LPS'!J132</f>
        <v>0</v>
      </c>
      <c r="G73" s="2">
        <f t="shared" si="2"/>
        <v>1</v>
      </c>
      <c r="H73" s="26">
        <f t="shared" si="3"/>
        <v>0</v>
      </c>
      <c r="J73" s="82"/>
      <c r="K73" s="82"/>
      <c r="L73" s="82"/>
      <c r="M73" s="83"/>
      <c r="N73" s="26"/>
      <c r="O73" s="2"/>
      <c r="P73" s="26"/>
    </row>
    <row r="74" spans="2:16" x14ac:dyDescent="0.25">
      <c r="B74" s="82" t="str">
        <f>'HAJ LPS'!B133</f>
        <v>341</v>
      </c>
      <c r="C74" s="82" t="str">
        <f>'HAJ LPS'!C133</f>
        <v>bývalá kotelna LTO</v>
      </c>
      <c r="D74" s="82">
        <f>'HAJ LPS'!D133</f>
        <v>5</v>
      </c>
      <c r="E74" s="83">
        <f>'HAJ LPS'!E133</f>
        <v>44105</v>
      </c>
      <c r="F74" s="26">
        <f>'HAJ LPS'!J136</f>
        <v>0</v>
      </c>
      <c r="G74" s="2">
        <f t="shared" si="2"/>
        <v>1</v>
      </c>
      <c r="H74" s="26">
        <f t="shared" si="3"/>
        <v>0</v>
      </c>
      <c r="J74" s="82"/>
      <c r="K74" s="82"/>
      <c r="L74" s="82"/>
      <c r="M74" s="83"/>
      <c r="N74" s="26"/>
      <c r="O74" s="2"/>
      <c r="P74" s="26"/>
    </row>
    <row r="75" spans="2:16" x14ac:dyDescent="0.25">
      <c r="B75" s="82" t="str">
        <f>'HAJ LPS'!B137</f>
        <v>400</v>
      </c>
      <c r="C75" s="82" t="str">
        <f>'HAJ LPS'!C137</f>
        <v>URO</v>
      </c>
      <c r="D75" s="82">
        <f>'HAJ LPS'!D137</f>
        <v>2</v>
      </c>
      <c r="E75" s="83">
        <f>'HAJ LPS'!E137</f>
        <v>45061</v>
      </c>
      <c r="F75" s="26">
        <f>'HAJ LPS'!J140</f>
        <v>0</v>
      </c>
      <c r="G75" s="2">
        <f t="shared" si="2"/>
        <v>2</v>
      </c>
      <c r="H75" s="26">
        <f t="shared" si="3"/>
        <v>0</v>
      </c>
      <c r="J75" s="82"/>
      <c r="K75" s="82"/>
      <c r="L75" s="82"/>
      <c r="M75" s="83"/>
      <c r="N75" s="26"/>
      <c r="O75" s="2"/>
      <c r="P75" s="26"/>
    </row>
    <row r="76" spans="2:16" x14ac:dyDescent="0.25">
      <c r="B76" s="82" t="str">
        <f>'HAJ LPS'!B141</f>
        <v>520</v>
      </c>
      <c r="C76" s="82" t="str">
        <f>'HAJ LPS'!C141</f>
        <v>požární zbrojnice</v>
      </c>
      <c r="D76" s="82">
        <f>'HAJ LPS'!D141</f>
        <v>5</v>
      </c>
      <c r="E76" s="83">
        <f>'HAJ LPS'!E141</f>
        <v>44105</v>
      </c>
      <c r="F76" s="26">
        <f>'HAJ LPS'!J144</f>
        <v>0</v>
      </c>
      <c r="G76" s="2">
        <f t="shared" si="2"/>
        <v>1</v>
      </c>
      <c r="H76" s="26">
        <f t="shared" si="3"/>
        <v>0</v>
      </c>
      <c r="J76" s="82"/>
      <c r="K76" s="82"/>
      <c r="L76" s="82"/>
      <c r="M76" s="83"/>
      <c r="N76" s="26"/>
      <c r="O76" s="2"/>
      <c r="P76" s="26"/>
    </row>
    <row r="77" spans="2:16" x14ac:dyDescent="0.25">
      <c r="B77" s="82" t="str">
        <f>'HAJ LPS'!B145</f>
        <v>580</v>
      </c>
      <c r="C77" s="82" t="str">
        <f>'HAJ LPS'!C145</f>
        <v>koncové zařízení</v>
      </c>
      <c r="D77" s="82">
        <f>'HAJ LPS'!D145</f>
        <v>2</v>
      </c>
      <c r="E77" s="83">
        <f>'HAJ LPS'!E145</f>
        <v>45016</v>
      </c>
      <c r="F77" s="26">
        <f>'HAJ LPS'!J148</f>
        <v>0</v>
      </c>
      <c r="G77" s="2">
        <f t="shared" si="2"/>
        <v>2</v>
      </c>
      <c r="H77" s="26">
        <f t="shared" si="3"/>
        <v>0</v>
      </c>
      <c r="J77" s="82"/>
      <c r="K77" s="82"/>
      <c r="L77" s="82"/>
      <c r="M77" s="83"/>
      <c r="N77" s="26"/>
      <c r="O77" s="2"/>
      <c r="P77" s="26"/>
    </row>
    <row r="78" spans="2:16" x14ac:dyDescent="0.25">
      <c r="B78" s="82" t="str">
        <f>'HAJ LPS'!B149</f>
        <v>620</v>
      </c>
      <c r="C78" s="82" t="str">
        <f>'HAJ LPS'!C149</f>
        <v>sklad olejů</v>
      </c>
      <c r="D78" s="82">
        <f>'HAJ LPS'!D149</f>
        <v>2</v>
      </c>
      <c r="E78" s="83">
        <f>'HAJ LPS'!E149</f>
        <v>45061</v>
      </c>
      <c r="F78" s="26">
        <f>'HAJ LPS'!J152</f>
        <v>0</v>
      </c>
      <c r="G78" s="2">
        <f t="shared" si="2"/>
        <v>2</v>
      </c>
      <c r="H78" s="26">
        <f t="shared" si="3"/>
        <v>0</v>
      </c>
      <c r="J78" s="82"/>
      <c r="K78" s="82"/>
      <c r="L78" s="82"/>
      <c r="M78" s="83"/>
      <c r="N78" s="26"/>
      <c r="O78" s="2"/>
      <c r="P78" s="26"/>
    </row>
    <row r="79" spans="2:16" x14ac:dyDescent="0.25">
      <c r="B79" s="82" t="str">
        <f>'HAJ LPS'!B153</f>
        <v>625</v>
      </c>
      <c r="C79" s="82" t="str">
        <f>'HAJ LPS'!C153</f>
        <v>nádrže NM</v>
      </c>
      <c r="D79" s="82">
        <f>'HAJ LPS'!D153</f>
        <v>2</v>
      </c>
      <c r="E79" s="83">
        <f>'HAJ LPS'!E153</f>
        <v>44627</v>
      </c>
      <c r="F79" s="26">
        <f>'HAJ LPS'!J156</f>
        <v>0</v>
      </c>
      <c r="G79" s="2">
        <f t="shared" si="2"/>
        <v>2</v>
      </c>
      <c r="H79" s="26">
        <f t="shared" si="3"/>
        <v>0</v>
      </c>
      <c r="J79" s="82"/>
      <c r="K79" s="82"/>
      <c r="L79" s="82"/>
      <c r="M79" s="83"/>
      <c r="N79" s="26"/>
      <c r="O79" s="2"/>
      <c r="P79" s="26"/>
    </row>
    <row r="80" spans="2:16" x14ac:dyDescent="0.25">
      <c r="B80" s="82" t="str">
        <f>'HAJ LPS'!B157</f>
        <v>700</v>
      </c>
      <c r="C80" s="82" t="str">
        <f>'HAJ LPS'!C157</f>
        <v>olejárna</v>
      </c>
      <c r="D80" s="82">
        <f>'HAJ LPS'!D157</f>
        <v>5</v>
      </c>
      <c r="E80" s="83">
        <f>'HAJ LPS'!E157</f>
        <v>45024</v>
      </c>
      <c r="F80" s="26">
        <f>'HAJ LPS'!J160</f>
        <v>0</v>
      </c>
      <c r="G80" s="2">
        <f t="shared" si="2"/>
        <v>1</v>
      </c>
      <c r="H80" s="26">
        <f t="shared" si="3"/>
        <v>0</v>
      </c>
      <c r="J80" s="82"/>
      <c r="K80" s="82"/>
      <c r="L80" s="82"/>
      <c r="M80" s="83"/>
      <c r="N80" s="26"/>
      <c r="O80" s="2"/>
      <c r="P80" s="26"/>
    </row>
    <row r="81" spans="2:16" x14ac:dyDescent="0.25">
      <c r="B81" s="82" t="str">
        <f>'HAJ LPS'!B161</f>
        <v>700A</v>
      </c>
      <c r="C81" s="82" t="str">
        <f>'HAJ LPS'!C161</f>
        <v>přestřešení úložiště sudů</v>
      </c>
      <c r="D81" s="82">
        <f>'HAJ LPS'!D161</f>
        <v>5</v>
      </c>
      <c r="E81" s="83">
        <f>'HAJ LPS'!E161</f>
        <v>44294</v>
      </c>
      <c r="F81" s="26">
        <f>'HAJ LPS'!J164</f>
        <v>0</v>
      </c>
      <c r="G81" s="2">
        <f t="shared" si="2"/>
        <v>1</v>
      </c>
      <c r="H81" s="26">
        <f t="shared" si="3"/>
        <v>0</v>
      </c>
      <c r="J81" s="82"/>
      <c r="K81" s="82"/>
      <c r="L81" s="82"/>
      <c r="M81" s="83"/>
      <c r="N81" s="26"/>
      <c r="O81" s="2"/>
      <c r="P81" s="26"/>
    </row>
    <row r="82" spans="2:16" x14ac:dyDescent="0.25">
      <c r="B82" s="82">
        <f>'HAJ LPS'!B165</f>
        <v>0</v>
      </c>
      <c r="C82" s="82" t="str">
        <f>'HAJ LPS'!C165</f>
        <v>aktivní bleskosvody</v>
      </c>
      <c r="D82" s="82">
        <f>'HAJ LPS'!D165</f>
        <v>2</v>
      </c>
      <c r="E82" s="83">
        <f>'HAJ LPS'!E165</f>
        <v>45061</v>
      </c>
      <c r="F82" s="26">
        <f>'HAJ LPS'!J168</f>
        <v>0</v>
      </c>
      <c r="G82" s="2">
        <f t="shared" si="2"/>
        <v>2</v>
      </c>
      <c r="H82" s="26">
        <f t="shared" si="3"/>
        <v>0</v>
      </c>
      <c r="J82" s="82"/>
      <c r="K82" s="82"/>
      <c r="L82" s="82"/>
      <c r="M82" s="83"/>
      <c r="N82" s="26"/>
      <c r="O82" s="2"/>
      <c r="P82" s="26"/>
    </row>
    <row r="83" spans="2:16" x14ac:dyDescent="0.25">
      <c r="B83" s="82" t="str">
        <f>'HAJ LPS'!B169</f>
        <v>560</v>
      </c>
      <c r="C83" s="82" t="str">
        <f>'HAJ LPS'!C169</f>
        <v>plynovod</v>
      </c>
      <c r="D83" s="82">
        <f>'HAJ LPS'!D169</f>
        <v>2</v>
      </c>
      <c r="E83" s="83">
        <f>'HAJ LPS'!E169</f>
        <v>45061</v>
      </c>
      <c r="F83" s="26">
        <f>'HAJ LPS'!J172</f>
        <v>0</v>
      </c>
      <c r="G83" s="2">
        <f t="shared" si="2"/>
        <v>2</v>
      </c>
      <c r="H83" s="26">
        <f t="shared" si="3"/>
        <v>0</v>
      </c>
      <c r="J83" s="82"/>
      <c r="K83" s="82"/>
      <c r="L83" s="82"/>
      <c r="M83" s="83"/>
      <c r="N83" s="26"/>
      <c r="O83" s="2"/>
      <c r="P83" s="26"/>
    </row>
    <row r="84" spans="2:16" x14ac:dyDescent="0.25">
      <c r="B84" s="82" t="str">
        <f>'HAJ LPS'!B173</f>
        <v>500</v>
      </c>
      <c r="C84" s="82" t="str">
        <f>'HAJ LPS'!C173</f>
        <v>potrubní rozvody</v>
      </c>
      <c r="D84" s="82">
        <f>'HAJ LPS'!D173</f>
        <v>2</v>
      </c>
      <c r="E84" s="83">
        <f>'HAJ LPS'!E173</f>
        <v>45061</v>
      </c>
      <c r="F84" s="26">
        <f>'HAJ LPS'!J176</f>
        <v>0</v>
      </c>
      <c r="G84" s="2">
        <f t="shared" si="2"/>
        <v>2</v>
      </c>
      <c r="H84" s="26">
        <f t="shared" si="3"/>
        <v>0</v>
      </c>
      <c r="J84" s="82"/>
      <c r="K84" s="82"/>
      <c r="L84" s="82"/>
      <c r="M84" s="83"/>
      <c r="N84" s="26"/>
      <c r="O84" s="2"/>
      <c r="P84" s="26"/>
    </row>
    <row r="86" spans="2:16" x14ac:dyDescent="0.25">
      <c r="B86" s="77" t="s">
        <v>358</v>
      </c>
    </row>
    <row r="87" spans="2:16" ht="56.1" customHeight="1" x14ac:dyDescent="0.25">
      <c r="B87" s="79" t="s">
        <v>354</v>
      </c>
      <c r="C87" s="79" t="s">
        <v>4</v>
      </c>
      <c r="D87" s="104" t="s">
        <v>365</v>
      </c>
      <c r="E87" s="80" t="s">
        <v>368</v>
      </c>
      <c r="F87" s="81" t="s">
        <v>355</v>
      </c>
      <c r="G87" s="79" t="s">
        <v>356</v>
      </c>
      <c r="H87" s="79" t="s">
        <v>329</v>
      </c>
    </row>
    <row r="88" spans="2:16" x14ac:dyDescent="0.25">
      <c r="B88" s="7">
        <v>1</v>
      </c>
      <c r="C88" s="2" t="s">
        <v>12</v>
      </c>
      <c r="D88" s="103">
        <v>2</v>
      </c>
      <c r="E88" s="85">
        <f>'Sklady Rekapitulace '!$D$48</f>
        <v>0</v>
      </c>
      <c r="F88" s="26">
        <f>D88*E88</f>
        <v>0</v>
      </c>
      <c r="G88" s="2">
        <f>IF(B88&lt;5,TRUNC(4/B88),1)</f>
        <v>4</v>
      </c>
      <c r="H88" s="26">
        <f t="shared" ref="H88:H100" si="4">F88*G88</f>
        <v>0</v>
      </c>
    </row>
    <row r="89" spans="2:16" x14ac:dyDescent="0.25">
      <c r="B89" s="7">
        <v>1</v>
      </c>
      <c r="C89" s="2" t="s">
        <v>225</v>
      </c>
      <c r="D89" s="67">
        <v>3</v>
      </c>
      <c r="E89" s="85">
        <f>'Sklady Rekapitulace '!$D$49</f>
        <v>0</v>
      </c>
      <c r="F89" s="26">
        <f t="shared" ref="F89:F100" si="5">D89*E89</f>
        <v>0</v>
      </c>
      <c r="G89" s="2">
        <f t="shared" ref="G89:G100" si="6">IF(B89&lt;5,TRUNC(4/B89),1)</f>
        <v>4</v>
      </c>
      <c r="H89" s="26">
        <f t="shared" si="4"/>
        <v>0</v>
      </c>
    </row>
    <row r="90" spans="2:16" x14ac:dyDescent="0.25">
      <c r="B90" s="7">
        <v>0.5</v>
      </c>
      <c r="C90" s="2" t="s">
        <v>290</v>
      </c>
      <c r="D90" s="67">
        <v>0</v>
      </c>
      <c r="E90" s="85">
        <f>'Sklady Rekapitulace '!$D$50</f>
        <v>0</v>
      </c>
      <c r="F90" s="26">
        <f t="shared" si="5"/>
        <v>0</v>
      </c>
      <c r="G90" s="2">
        <f t="shared" si="6"/>
        <v>8</v>
      </c>
      <c r="H90" s="26">
        <f t="shared" si="4"/>
        <v>0</v>
      </c>
    </row>
    <row r="91" spans="2:16" x14ac:dyDescent="0.25">
      <c r="B91" s="7">
        <v>0.25</v>
      </c>
      <c r="C91" s="2" t="s">
        <v>297</v>
      </c>
      <c r="D91" s="67">
        <v>10</v>
      </c>
      <c r="E91" s="85">
        <f>'Sklady Rekapitulace '!$D$51</f>
        <v>0</v>
      </c>
      <c r="F91" s="26">
        <f t="shared" si="5"/>
        <v>0</v>
      </c>
      <c r="G91" s="2">
        <f t="shared" si="6"/>
        <v>16</v>
      </c>
      <c r="H91" s="26">
        <f t="shared" si="4"/>
        <v>0</v>
      </c>
    </row>
    <row r="92" spans="2:16" x14ac:dyDescent="0.25">
      <c r="B92" s="7">
        <v>0.5</v>
      </c>
      <c r="C92" s="2" t="s">
        <v>297</v>
      </c>
      <c r="D92" s="67">
        <v>7</v>
      </c>
      <c r="E92" s="85">
        <f>'Sklady Rekapitulace '!$D$52</f>
        <v>0</v>
      </c>
      <c r="F92" s="26">
        <f t="shared" si="5"/>
        <v>0</v>
      </c>
      <c r="G92" s="2">
        <f t="shared" si="6"/>
        <v>8</v>
      </c>
      <c r="H92" s="26">
        <f t="shared" si="4"/>
        <v>0</v>
      </c>
    </row>
    <row r="93" spans="2:16" x14ac:dyDescent="0.25">
      <c r="B93" s="7">
        <v>1</v>
      </c>
      <c r="C93" s="2" t="s">
        <v>297</v>
      </c>
      <c r="D93" s="67">
        <v>27</v>
      </c>
      <c r="E93" s="85">
        <f>'Sklady Rekapitulace '!$D$53</f>
        <v>0</v>
      </c>
      <c r="F93" s="26">
        <f t="shared" si="5"/>
        <v>0</v>
      </c>
      <c r="G93" s="2">
        <f t="shared" si="6"/>
        <v>4</v>
      </c>
      <c r="H93" s="26">
        <f t="shared" si="4"/>
        <v>0</v>
      </c>
    </row>
    <row r="94" spans="2:16" x14ac:dyDescent="0.25">
      <c r="B94" s="7">
        <v>2</v>
      </c>
      <c r="C94" s="2" t="s">
        <v>297</v>
      </c>
      <c r="D94" s="67">
        <v>192</v>
      </c>
      <c r="E94" s="85">
        <f>'Sklady Rekapitulace '!$D$54</f>
        <v>0</v>
      </c>
      <c r="F94" s="26">
        <f t="shared" si="5"/>
        <v>0</v>
      </c>
      <c r="G94" s="2">
        <f t="shared" si="6"/>
        <v>2</v>
      </c>
      <c r="H94" s="26">
        <f t="shared" si="4"/>
        <v>0</v>
      </c>
    </row>
    <row r="95" spans="2:16" x14ac:dyDescent="0.25">
      <c r="B95" s="7">
        <v>0.5</v>
      </c>
      <c r="C95" s="2" t="s">
        <v>298</v>
      </c>
      <c r="D95" s="67">
        <v>0</v>
      </c>
      <c r="E95" s="85">
        <f>'Sklady Rekapitulace '!$D$55</f>
        <v>0</v>
      </c>
      <c r="F95" s="26">
        <f t="shared" si="5"/>
        <v>0</v>
      </c>
      <c r="G95" s="2">
        <f t="shared" si="6"/>
        <v>8</v>
      </c>
      <c r="H95" s="26">
        <f t="shared" si="4"/>
        <v>0</v>
      </c>
    </row>
    <row r="96" spans="2:16" x14ac:dyDescent="0.25">
      <c r="B96" s="7">
        <v>1</v>
      </c>
      <c r="C96" s="2" t="s">
        <v>298</v>
      </c>
      <c r="D96" s="67">
        <v>8</v>
      </c>
      <c r="E96" s="85">
        <f>'Sklady Rekapitulace '!$D$56</f>
        <v>0</v>
      </c>
      <c r="F96" s="26">
        <f t="shared" si="5"/>
        <v>0</v>
      </c>
      <c r="G96" s="2">
        <f t="shared" si="6"/>
        <v>4</v>
      </c>
      <c r="H96" s="26">
        <f t="shared" si="4"/>
        <v>0</v>
      </c>
    </row>
    <row r="97" spans="2:8" x14ac:dyDescent="0.25">
      <c r="B97" s="7">
        <v>2</v>
      </c>
      <c r="C97" s="2" t="s">
        <v>298</v>
      </c>
      <c r="D97" s="67">
        <v>72</v>
      </c>
      <c r="E97" s="85">
        <f>'Sklady Rekapitulace '!$D$57</f>
        <v>0</v>
      </c>
      <c r="F97" s="26">
        <f t="shared" si="5"/>
        <v>0</v>
      </c>
      <c r="G97" s="2">
        <f t="shared" si="6"/>
        <v>2</v>
      </c>
      <c r="H97" s="26">
        <f t="shared" si="4"/>
        <v>0</v>
      </c>
    </row>
    <row r="98" spans="2:8" x14ac:dyDescent="0.25">
      <c r="B98" s="7">
        <v>0.5</v>
      </c>
      <c r="C98" s="2" t="s">
        <v>299</v>
      </c>
      <c r="D98" s="67">
        <v>0</v>
      </c>
      <c r="E98" s="85">
        <f>'Sklady Rekapitulace '!$D$58</f>
        <v>0</v>
      </c>
      <c r="F98" s="26">
        <f t="shared" si="5"/>
        <v>0</v>
      </c>
      <c r="G98" s="2">
        <f t="shared" si="6"/>
        <v>8</v>
      </c>
      <c r="H98" s="26">
        <f t="shared" si="4"/>
        <v>0</v>
      </c>
    </row>
    <row r="99" spans="2:8" x14ac:dyDescent="0.25">
      <c r="B99" s="7">
        <v>1</v>
      </c>
      <c r="C99" s="2" t="s">
        <v>299</v>
      </c>
      <c r="D99" s="67">
        <v>0</v>
      </c>
      <c r="E99" s="85">
        <f>'Sklady Rekapitulace '!$D$59</f>
        <v>0</v>
      </c>
      <c r="F99" s="26">
        <f t="shared" si="5"/>
        <v>0</v>
      </c>
      <c r="G99" s="2">
        <f t="shared" si="6"/>
        <v>4</v>
      </c>
      <c r="H99" s="26">
        <f t="shared" si="4"/>
        <v>0</v>
      </c>
    </row>
    <row r="100" spans="2:8" x14ac:dyDescent="0.25">
      <c r="B100" s="7">
        <v>2</v>
      </c>
      <c r="C100" s="2" t="s">
        <v>299</v>
      </c>
      <c r="D100" s="67">
        <v>32</v>
      </c>
      <c r="E100" s="85">
        <f>'Sklady Rekapitulace '!$D$60</f>
        <v>0</v>
      </c>
      <c r="F100" s="26">
        <f t="shared" si="5"/>
        <v>0</v>
      </c>
      <c r="G100" s="2">
        <f t="shared" si="6"/>
        <v>2</v>
      </c>
      <c r="H100" s="26">
        <f t="shared" si="4"/>
        <v>0</v>
      </c>
    </row>
    <row r="101" spans="2:8" x14ac:dyDescent="0.25">
      <c r="B101" s="5"/>
      <c r="C101" s="6" t="s">
        <v>13</v>
      </c>
      <c r="D101" s="6"/>
      <c r="E101" s="6"/>
      <c r="F101" s="27">
        <f>SUM(F88:F100)</f>
        <v>0</v>
      </c>
      <c r="G101" s="6"/>
      <c r="H101" s="27">
        <f>SUM(H88:H100)</f>
        <v>0</v>
      </c>
    </row>
  </sheetData>
  <sheetProtection algorithmName="SHA-512" hashValue="Z5viEiXpyMMZLhzmGXlHD9YbJjCYXyEw0N9Jrlp6q573xSxA/jzP8IFA++v7/2LUo4oVQkYl2U1n4wqjtmF97g==" saltValue="AgVjUdUez6RJjEURKpDgeQ==" spinCount="100000" sheet="1" objects="1" scenarios="1" selectLockedCells="1" selectUnlockedCells="1"/>
  <pageMargins left="0.7" right="0.7" top="0.78740157499999996" bottom="0.78740157499999996" header="0.3" footer="0.3"/>
  <pageSetup paperSize="9" scale="8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9BAEF-FF51-4986-9000-BA4B28E0D9BC}">
  <sheetPr>
    <pageSetUpPr fitToPage="1"/>
  </sheetPr>
  <dimension ref="A1:J208"/>
  <sheetViews>
    <sheetView zoomScaleNormal="100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6" customWidth="1"/>
    <col min="2" max="2" width="9" style="32" customWidth="1"/>
    <col min="3" max="3" width="40.42578125" style="18" customWidth="1"/>
    <col min="4" max="4" width="7.28515625" style="19" customWidth="1"/>
    <col min="5" max="5" width="14" style="42" customWidth="1"/>
    <col min="6" max="6" width="47.7109375" style="16" customWidth="1"/>
    <col min="7" max="7" width="4" style="19" customWidth="1"/>
    <col min="8" max="8" width="10.7109375" style="19" customWidth="1"/>
    <col min="9" max="9" width="9.85546875" style="97" customWidth="1"/>
    <col min="10" max="10" width="15.28515625" style="16" customWidth="1"/>
    <col min="11" max="16384" width="8.85546875" style="16"/>
  </cols>
  <sheetData>
    <row r="1" spans="1:10" ht="7.15" customHeight="1" x14ac:dyDescent="0.2"/>
    <row r="2" spans="1:10" x14ac:dyDescent="0.2">
      <c r="B2" s="33" t="s">
        <v>319</v>
      </c>
    </row>
    <row r="3" spans="1:10" ht="7.15" customHeight="1" x14ac:dyDescent="0.2"/>
    <row r="4" spans="1:10" ht="28.9" customHeight="1" x14ac:dyDescent="0.2">
      <c r="A4" s="17"/>
      <c r="B4" s="34" t="s">
        <v>10</v>
      </c>
      <c r="C4" s="17" t="s">
        <v>0</v>
      </c>
      <c r="D4" s="38" t="s">
        <v>9</v>
      </c>
      <c r="E4" s="39" t="s">
        <v>293</v>
      </c>
      <c r="F4" s="17" t="s">
        <v>4</v>
      </c>
      <c r="G4" s="40" t="s">
        <v>3</v>
      </c>
      <c r="H4" s="41" t="s">
        <v>11</v>
      </c>
      <c r="I4" s="49" t="s">
        <v>6</v>
      </c>
      <c r="J4" s="17" t="s">
        <v>7</v>
      </c>
    </row>
    <row r="5" spans="1:10" x14ac:dyDescent="0.2">
      <c r="A5" s="2"/>
      <c r="B5" s="9" t="s">
        <v>226</v>
      </c>
      <c r="C5" s="12" t="s">
        <v>138</v>
      </c>
      <c r="D5" s="4">
        <v>5</v>
      </c>
      <c r="E5" s="43">
        <v>44173</v>
      </c>
      <c r="F5" s="2" t="s">
        <v>300</v>
      </c>
      <c r="G5" s="7" t="s">
        <v>8</v>
      </c>
      <c r="H5" s="53">
        <v>1</v>
      </c>
      <c r="I5" s="98">
        <f>'Sklady Rekapitulace '!$D$24</f>
        <v>0</v>
      </c>
      <c r="J5" s="26">
        <f>H5*I5</f>
        <v>0</v>
      </c>
    </row>
    <row r="6" spans="1:10" x14ac:dyDescent="0.2">
      <c r="A6" s="2"/>
      <c r="B6" s="9"/>
      <c r="C6" s="10"/>
      <c r="D6" s="7"/>
      <c r="E6" s="44"/>
      <c r="F6" s="1" t="s">
        <v>301</v>
      </c>
      <c r="G6" s="7" t="s">
        <v>2</v>
      </c>
      <c r="H6" s="7">
        <v>1</v>
      </c>
      <c r="I6" s="99">
        <f>'Sklady Rekapitulace '!$D$25</f>
        <v>0</v>
      </c>
      <c r="J6" s="26">
        <f t="shared" ref="J6:J9" si="0">H6*I6</f>
        <v>0</v>
      </c>
    </row>
    <row r="7" spans="1:10" x14ac:dyDescent="0.2">
      <c r="A7" s="2"/>
      <c r="B7" s="9"/>
      <c r="C7" s="10"/>
      <c r="D7" s="7"/>
      <c r="E7" s="44"/>
      <c r="F7" s="2" t="s">
        <v>302</v>
      </c>
      <c r="G7" s="7" t="s">
        <v>2</v>
      </c>
      <c r="H7" s="7">
        <v>13</v>
      </c>
      <c r="I7" s="99">
        <f>'Sklady Rekapitulace '!$D$26</f>
        <v>0</v>
      </c>
      <c r="J7" s="26">
        <f t="shared" si="0"/>
        <v>0</v>
      </c>
    </row>
    <row r="8" spans="1:10" x14ac:dyDescent="0.2">
      <c r="A8" s="2"/>
      <c r="B8" s="9"/>
      <c r="C8" s="10"/>
      <c r="D8" s="7"/>
      <c r="E8" s="44"/>
      <c r="F8" s="2" t="s">
        <v>291</v>
      </c>
      <c r="G8" s="7" t="s">
        <v>2</v>
      </c>
      <c r="H8" s="7">
        <v>0</v>
      </c>
      <c r="I8" s="99">
        <f>'Sklady Rekapitulace '!$D$27</f>
        <v>0</v>
      </c>
      <c r="J8" s="26">
        <f t="shared" si="0"/>
        <v>0</v>
      </c>
    </row>
    <row r="9" spans="1:10" x14ac:dyDescent="0.2">
      <c r="A9" s="2"/>
      <c r="B9" s="9"/>
      <c r="C9" s="10"/>
      <c r="D9" s="7"/>
      <c r="E9" s="44"/>
      <c r="F9" s="2" t="s">
        <v>17</v>
      </c>
      <c r="G9" s="7" t="s">
        <v>8</v>
      </c>
      <c r="H9" s="7">
        <v>1</v>
      </c>
      <c r="I9" s="99">
        <f>'Sklady Rekapitulace '!$D$28</f>
        <v>0</v>
      </c>
      <c r="J9" s="26">
        <f t="shared" si="0"/>
        <v>0</v>
      </c>
    </row>
    <row r="10" spans="1:10" x14ac:dyDescent="0.2">
      <c r="A10" s="5"/>
      <c r="C10" s="11" t="s">
        <v>20</v>
      </c>
      <c r="D10" s="8"/>
      <c r="E10" s="45"/>
      <c r="F10" s="6"/>
      <c r="G10" s="8"/>
      <c r="H10" s="8"/>
      <c r="I10" s="100"/>
      <c r="J10" s="27">
        <f>SUM(J5:J9)</f>
        <v>0</v>
      </c>
    </row>
    <row r="11" spans="1:10" x14ac:dyDescent="0.2">
      <c r="A11" s="2"/>
      <c r="B11" s="9" t="s">
        <v>183</v>
      </c>
      <c r="C11" s="12" t="s">
        <v>139</v>
      </c>
      <c r="D11" s="4">
        <v>5</v>
      </c>
      <c r="E11" s="43">
        <v>44469</v>
      </c>
      <c r="F11" s="2" t="s">
        <v>300</v>
      </c>
      <c r="G11" s="7" t="s">
        <v>8</v>
      </c>
      <c r="H11" s="53">
        <v>1</v>
      </c>
      <c r="I11" s="98">
        <f>'Sklady Rekapitulace '!$D$24</f>
        <v>0</v>
      </c>
      <c r="J11" s="26">
        <f>H11*I11</f>
        <v>0</v>
      </c>
    </row>
    <row r="12" spans="1:10" x14ac:dyDescent="0.2">
      <c r="A12" s="2"/>
      <c r="B12" s="9"/>
      <c r="C12" s="10"/>
      <c r="D12" s="7"/>
      <c r="E12" s="44"/>
      <c r="F12" s="1" t="s">
        <v>301</v>
      </c>
      <c r="G12" s="7" t="s">
        <v>2</v>
      </c>
      <c r="H12" s="7">
        <v>2</v>
      </c>
      <c r="I12" s="99">
        <f>'Sklady Rekapitulace '!$D$25</f>
        <v>0</v>
      </c>
      <c r="J12" s="26">
        <f t="shared" ref="J12:J15" si="1">H12*I12</f>
        <v>0</v>
      </c>
    </row>
    <row r="13" spans="1:10" x14ac:dyDescent="0.2">
      <c r="A13" s="2"/>
      <c r="B13" s="9"/>
      <c r="C13" s="10"/>
      <c r="D13" s="7"/>
      <c r="E13" s="44"/>
      <c r="F13" s="2" t="s">
        <v>302</v>
      </c>
      <c r="G13" s="7" t="s">
        <v>2</v>
      </c>
      <c r="H13" s="7">
        <v>20</v>
      </c>
      <c r="I13" s="99">
        <f>'Sklady Rekapitulace '!$D$26</f>
        <v>0</v>
      </c>
      <c r="J13" s="26">
        <f t="shared" si="1"/>
        <v>0</v>
      </c>
    </row>
    <row r="14" spans="1:10" x14ac:dyDescent="0.2">
      <c r="A14" s="2"/>
      <c r="B14" s="9"/>
      <c r="C14" s="10"/>
      <c r="D14" s="7"/>
      <c r="E14" s="44"/>
      <c r="F14" s="2" t="s">
        <v>291</v>
      </c>
      <c r="G14" s="7" t="s">
        <v>2</v>
      </c>
      <c r="H14" s="7">
        <v>0</v>
      </c>
      <c r="I14" s="99">
        <f>'Sklady Rekapitulace '!$D$27</f>
        <v>0</v>
      </c>
      <c r="J14" s="26">
        <f t="shared" si="1"/>
        <v>0</v>
      </c>
    </row>
    <row r="15" spans="1:10" x14ac:dyDescent="0.2">
      <c r="A15" s="2"/>
      <c r="B15" s="9"/>
      <c r="C15" s="10"/>
      <c r="D15" s="7"/>
      <c r="E15" s="44"/>
      <c r="F15" s="2" t="s">
        <v>17</v>
      </c>
      <c r="G15" s="7" t="s">
        <v>8</v>
      </c>
      <c r="H15" s="7">
        <v>1</v>
      </c>
      <c r="I15" s="99">
        <f>'Sklady Rekapitulace '!$D$28</f>
        <v>0</v>
      </c>
      <c r="J15" s="26">
        <f t="shared" si="1"/>
        <v>0</v>
      </c>
    </row>
    <row r="16" spans="1:10" x14ac:dyDescent="0.2">
      <c r="A16" s="5"/>
      <c r="C16" s="11" t="s">
        <v>20</v>
      </c>
      <c r="D16" s="8"/>
      <c r="E16" s="45"/>
      <c r="F16" s="6"/>
      <c r="G16" s="8"/>
      <c r="H16" s="8"/>
      <c r="I16" s="100"/>
      <c r="J16" s="27">
        <f>SUM(J11:J15)</f>
        <v>0</v>
      </c>
    </row>
    <row r="17" spans="1:10" x14ac:dyDescent="0.2">
      <c r="A17" s="2"/>
      <c r="B17" s="9" t="s">
        <v>227</v>
      </c>
      <c r="C17" s="12" t="s">
        <v>5</v>
      </c>
      <c r="D17" s="4">
        <v>5</v>
      </c>
      <c r="E17" s="43">
        <v>44543</v>
      </c>
      <c r="F17" s="2" t="s">
        <v>300</v>
      </c>
      <c r="G17" s="7" t="s">
        <v>8</v>
      </c>
      <c r="H17" s="53">
        <v>1</v>
      </c>
      <c r="I17" s="98">
        <f>'Sklady Rekapitulace '!$D$24</f>
        <v>0</v>
      </c>
      <c r="J17" s="26">
        <f>H17*I17</f>
        <v>0</v>
      </c>
    </row>
    <row r="18" spans="1:10" x14ac:dyDescent="0.2">
      <c r="A18" s="2"/>
      <c r="B18" s="9"/>
      <c r="C18" s="10"/>
      <c r="D18" s="7"/>
      <c r="E18" s="44"/>
      <c r="F18" s="1" t="s">
        <v>301</v>
      </c>
      <c r="G18" s="7" t="s">
        <v>2</v>
      </c>
      <c r="H18" s="7">
        <v>3</v>
      </c>
      <c r="I18" s="99">
        <f>'Sklady Rekapitulace '!$D$25</f>
        <v>0</v>
      </c>
      <c r="J18" s="26">
        <f t="shared" ref="J18:J21" si="2">H18*I18</f>
        <v>0</v>
      </c>
    </row>
    <row r="19" spans="1:10" x14ac:dyDescent="0.2">
      <c r="A19" s="2"/>
      <c r="B19" s="9"/>
      <c r="C19" s="10"/>
      <c r="D19" s="7"/>
      <c r="E19" s="44"/>
      <c r="F19" s="2" t="s">
        <v>302</v>
      </c>
      <c r="G19" s="7" t="s">
        <v>2</v>
      </c>
      <c r="H19" s="7">
        <v>37</v>
      </c>
      <c r="I19" s="99">
        <f>'Sklady Rekapitulace '!$D$26</f>
        <v>0</v>
      </c>
      <c r="J19" s="26">
        <f t="shared" si="2"/>
        <v>0</v>
      </c>
    </row>
    <row r="20" spans="1:10" x14ac:dyDescent="0.2">
      <c r="A20" s="2"/>
      <c r="B20" s="9"/>
      <c r="C20" s="10"/>
      <c r="D20" s="7"/>
      <c r="E20" s="44"/>
      <c r="F20" s="2" t="s">
        <v>291</v>
      </c>
      <c r="G20" s="7" t="s">
        <v>2</v>
      </c>
      <c r="H20" s="7">
        <v>0</v>
      </c>
      <c r="I20" s="99">
        <f>'Sklady Rekapitulace '!$D$27</f>
        <v>0</v>
      </c>
      <c r="J20" s="26">
        <f t="shared" si="2"/>
        <v>0</v>
      </c>
    </row>
    <row r="21" spans="1:10" x14ac:dyDescent="0.2">
      <c r="A21" s="2"/>
      <c r="B21" s="9"/>
      <c r="C21" s="10"/>
      <c r="D21" s="7"/>
      <c r="E21" s="44"/>
      <c r="F21" s="2" t="s">
        <v>17</v>
      </c>
      <c r="G21" s="7" t="s">
        <v>8</v>
      </c>
      <c r="H21" s="7">
        <v>1</v>
      </c>
      <c r="I21" s="99">
        <f>'Sklady Rekapitulace '!$D$28</f>
        <v>0</v>
      </c>
      <c r="J21" s="26">
        <f t="shared" si="2"/>
        <v>0</v>
      </c>
    </row>
    <row r="22" spans="1:10" x14ac:dyDescent="0.2">
      <c r="A22" s="5"/>
      <c r="C22" s="11" t="s">
        <v>20</v>
      </c>
      <c r="D22" s="8"/>
      <c r="E22" s="45"/>
      <c r="F22" s="6"/>
      <c r="G22" s="8"/>
      <c r="H22" s="8"/>
      <c r="I22" s="100"/>
      <c r="J22" s="27">
        <f>SUM(J17:J21)</f>
        <v>0</v>
      </c>
    </row>
    <row r="23" spans="1:10" x14ac:dyDescent="0.2">
      <c r="A23" s="2"/>
      <c r="B23" s="9" t="s">
        <v>34</v>
      </c>
      <c r="C23" s="12" t="s">
        <v>140</v>
      </c>
      <c r="D23" s="4">
        <v>5</v>
      </c>
      <c r="E23" s="43">
        <v>43721</v>
      </c>
      <c r="F23" s="2" t="s">
        <v>300</v>
      </c>
      <c r="G23" s="7" t="s">
        <v>8</v>
      </c>
      <c r="H23" s="53">
        <v>1</v>
      </c>
      <c r="I23" s="98">
        <f>'Sklady Rekapitulace '!$D$24</f>
        <v>0</v>
      </c>
      <c r="J23" s="26">
        <f>H23*I23</f>
        <v>0</v>
      </c>
    </row>
    <row r="24" spans="1:10" x14ac:dyDescent="0.2">
      <c r="A24" s="2"/>
      <c r="B24" s="9"/>
      <c r="C24" s="10"/>
      <c r="D24" s="7"/>
      <c r="E24" s="44"/>
      <c r="F24" s="1" t="s">
        <v>301</v>
      </c>
      <c r="G24" s="7" t="s">
        <v>2</v>
      </c>
      <c r="H24" s="7">
        <v>3</v>
      </c>
      <c r="I24" s="99">
        <f>'Sklady Rekapitulace '!$D$25</f>
        <v>0</v>
      </c>
      <c r="J24" s="26">
        <f t="shared" ref="J24:J27" si="3">H24*I24</f>
        <v>0</v>
      </c>
    </row>
    <row r="25" spans="1:10" x14ac:dyDescent="0.2">
      <c r="A25" s="2"/>
      <c r="B25" s="9"/>
      <c r="C25" s="10"/>
      <c r="D25" s="7"/>
      <c r="E25" s="44"/>
      <c r="F25" s="2" t="s">
        <v>302</v>
      </c>
      <c r="G25" s="7" t="s">
        <v>2</v>
      </c>
      <c r="H25" s="7">
        <v>32</v>
      </c>
      <c r="I25" s="99">
        <f>'Sklady Rekapitulace '!$D$26</f>
        <v>0</v>
      </c>
      <c r="J25" s="26">
        <f t="shared" si="3"/>
        <v>0</v>
      </c>
    </row>
    <row r="26" spans="1:10" x14ac:dyDescent="0.2">
      <c r="A26" s="2"/>
      <c r="B26" s="9"/>
      <c r="C26" s="10"/>
      <c r="D26" s="7"/>
      <c r="E26" s="44"/>
      <c r="F26" s="2" t="s">
        <v>291</v>
      </c>
      <c r="G26" s="7" t="s">
        <v>2</v>
      </c>
      <c r="H26" s="7">
        <v>4</v>
      </c>
      <c r="I26" s="99">
        <f>'Sklady Rekapitulace '!$D$27</f>
        <v>0</v>
      </c>
      <c r="J26" s="26">
        <f t="shared" si="3"/>
        <v>0</v>
      </c>
    </row>
    <row r="27" spans="1:10" x14ac:dyDescent="0.2">
      <c r="A27" s="2"/>
      <c r="B27" s="9"/>
      <c r="C27" s="10"/>
      <c r="D27" s="7"/>
      <c r="E27" s="44"/>
      <c r="F27" s="2" t="s">
        <v>17</v>
      </c>
      <c r="G27" s="7" t="s">
        <v>8</v>
      </c>
      <c r="H27" s="7">
        <v>1</v>
      </c>
      <c r="I27" s="99">
        <f>'Sklady Rekapitulace '!$D$28</f>
        <v>0</v>
      </c>
      <c r="J27" s="26">
        <f t="shared" si="3"/>
        <v>0</v>
      </c>
    </row>
    <row r="28" spans="1:10" x14ac:dyDescent="0.2">
      <c r="A28" s="5"/>
      <c r="C28" s="11" t="s">
        <v>20</v>
      </c>
      <c r="D28" s="8"/>
      <c r="E28" s="45"/>
      <c r="F28" s="6"/>
      <c r="G28" s="8"/>
      <c r="H28" s="8"/>
      <c r="I28" s="100"/>
      <c r="J28" s="27">
        <f>SUM(J23:J27)</f>
        <v>0</v>
      </c>
    </row>
    <row r="29" spans="1:10" x14ac:dyDescent="0.2">
      <c r="A29" s="2"/>
      <c r="B29" s="9" t="s">
        <v>141</v>
      </c>
      <c r="C29" s="12" t="s">
        <v>66</v>
      </c>
      <c r="D29" s="4">
        <v>5</v>
      </c>
      <c r="E29" s="43">
        <v>44928</v>
      </c>
      <c r="F29" s="2" t="s">
        <v>300</v>
      </c>
      <c r="G29" s="7" t="s">
        <v>8</v>
      </c>
      <c r="H29" s="53">
        <v>1</v>
      </c>
      <c r="I29" s="98">
        <f>'Sklady Rekapitulace '!$D$24</f>
        <v>0</v>
      </c>
      <c r="J29" s="26">
        <f>H29*I29</f>
        <v>0</v>
      </c>
    </row>
    <row r="30" spans="1:10" x14ac:dyDescent="0.2">
      <c r="A30" s="2"/>
      <c r="B30" s="9"/>
      <c r="C30" s="10"/>
      <c r="D30" s="7"/>
      <c r="E30" s="44"/>
      <c r="F30" s="1" t="s">
        <v>301</v>
      </c>
      <c r="G30" s="7" t="s">
        <v>2</v>
      </c>
      <c r="H30" s="7">
        <v>1</v>
      </c>
      <c r="I30" s="99">
        <f>'Sklady Rekapitulace '!$D$25</f>
        <v>0</v>
      </c>
      <c r="J30" s="26">
        <f t="shared" ref="J30:J33" si="4">H30*I30</f>
        <v>0</v>
      </c>
    </row>
    <row r="31" spans="1:10" x14ac:dyDescent="0.2">
      <c r="A31" s="2"/>
      <c r="B31" s="9"/>
      <c r="C31" s="10"/>
      <c r="D31" s="7"/>
      <c r="E31" s="44"/>
      <c r="F31" s="2" t="s">
        <v>302</v>
      </c>
      <c r="G31" s="7" t="s">
        <v>2</v>
      </c>
      <c r="H31" s="7">
        <v>15</v>
      </c>
      <c r="I31" s="99">
        <f>'Sklady Rekapitulace '!$D$26</f>
        <v>0</v>
      </c>
      <c r="J31" s="26">
        <f t="shared" si="4"/>
        <v>0</v>
      </c>
    </row>
    <row r="32" spans="1:10" x14ac:dyDescent="0.2">
      <c r="A32" s="2"/>
      <c r="B32" s="9"/>
      <c r="C32" s="10"/>
      <c r="D32" s="7"/>
      <c r="E32" s="44"/>
      <c r="F32" s="2" t="s">
        <v>291</v>
      </c>
      <c r="G32" s="7" t="s">
        <v>2</v>
      </c>
      <c r="H32" s="7">
        <v>0</v>
      </c>
      <c r="I32" s="99">
        <f>'Sklady Rekapitulace '!$D$27</f>
        <v>0</v>
      </c>
      <c r="J32" s="26">
        <f t="shared" si="4"/>
        <v>0</v>
      </c>
    </row>
    <row r="33" spans="1:10" x14ac:dyDescent="0.2">
      <c r="A33" s="2"/>
      <c r="B33" s="9"/>
      <c r="C33" s="10"/>
      <c r="D33" s="7"/>
      <c r="E33" s="44"/>
      <c r="F33" s="2" t="s">
        <v>17</v>
      </c>
      <c r="G33" s="7" t="s">
        <v>8</v>
      </c>
      <c r="H33" s="7">
        <v>1</v>
      </c>
      <c r="I33" s="99">
        <f>'Sklady Rekapitulace '!$D$28</f>
        <v>0</v>
      </c>
      <c r="J33" s="26">
        <f t="shared" si="4"/>
        <v>0</v>
      </c>
    </row>
    <row r="34" spans="1:10" x14ac:dyDescent="0.2">
      <c r="A34" s="5"/>
      <c r="C34" s="11" t="s">
        <v>20</v>
      </c>
      <c r="D34" s="8"/>
      <c r="E34" s="45"/>
      <c r="F34" s="6"/>
      <c r="G34" s="8"/>
      <c r="H34" s="8"/>
      <c r="I34" s="100"/>
      <c r="J34" s="27">
        <f>SUM(J29:J33)</f>
        <v>0</v>
      </c>
    </row>
    <row r="35" spans="1:10" x14ac:dyDescent="0.2">
      <c r="A35" s="2"/>
      <c r="B35" s="9" t="s">
        <v>142</v>
      </c>
      <c r="C35" s="12" t="s">
        <v>143</v>
      </c>
      <c r="D35" s="4">
        <v>5</v>
      </c>
      <c r="E35" s="43">
        <v>44173</v>
      </c>
      <c r="F35" s="2" t="s">
        <v>300</v>
      </c>
      <c r="G35" s="7" t="s">
        <v>8</v>
      </c>
      <c r="H35" s="53">
        <v>1</v>
      </c>
      <c r="I35" s="98">
        <f>'Sklady Rekapitulace '!$D$24</f>
        <v>0</v>
      </c>
      <c r="J35" s="26">
        <f>H35*I35</f>
        <v>0</v>
      </c>
    </row>
    <row r="36" spans="1:10" x14ac:dyDescent="0.2">
      <c r="A36" s="2"/>
      <c r="B36" s="9"/>
      <c r="C36" s="10"/>
      <c r="D36" s="7"/>
      <c r="E36" s="44"/>
      <c r="F36" s="1" t="s">
        <v>301</v>
      </c>
      <c r="G36" s="7" t="s">
        <v>2</v>
      </c>
      <c r="H36" s="7">
        <v>4</v>
      </c>
      <c r="I36" s="99">
        <f>'Sklady Rekapitulace '!$D$25</f>
        <v>0</v>
      </c>
      <c r="J36" s="26">
        <f t="shared" ref="J36:J39" si="5">H36*I36</f>
        <v>0</v>
      </c>
    </row>
    <row r="37" spans="1:10" x14ac:dyDescent="0.2">
      <c r="A37" s="2"/>
      <c r="B37" s="9"/>
      <c r="C37" s="10"/>
      <c r="D37" s="7"/>
      <c r="E37" s="44"/>
      <c r="F37" s="2" t="s">
        <v>302</v>
      </c>
      <c r="G37" s="7" t="s">
        <v>2</v>
      </c>
      <c r="H37" s="7">
        <v>155</v>
      </c>
      <c r="I37" s="99">
        <f>'Sklady Rekapitulace '!$D$26</f>
        <v>0</v>
      </c>
      <c r="J37" s="26">
        <f t="shared" si="5"/>
        <v>0</v>
      </c>
    </row>
    <row r="38" spans="1:10" x14ac:dyDescent="0.2">
      <c r="A38" s="2"/>
      <c r="B38" s="9"/>
      <c r="C38" s="10"/>
      <c r="D38" s="7"/>
      <c r="E38" s="44"/>
      <c r="F38" s="2" t="s">
        <v>291</v>
      </c>
      <c r="G38" s="7" t="s">
        <v>2</v>
      </c>
      <c r="H38" s="7">
        <v>1</v>
      </c>
      <c r="I38" s="99">
        <f>'Sklady Rekapitulace '!$D$27</f>
        <v>0</v>
      </c>
      <c r="J38" s="26">
        <f t="shared" si="5"/>
        <v>0</v>
      </c>
    </row>
    <row r="39" spans="1:10" x14ac:dyDescent="0.2">
      <c r="A39" s="2"/>
      <c r="B39" s="9"/>
      <c r="C39" s="10"/>
      <c r="D39" s="7"/>
      <c r="E39" s="44"/>
      <c r="F39" s="2" t="s">
        <v>17</v>
      </c>
      <c r="G39" s="7" t="s">
        <v>8</v>
      </c>
      <c r="H39" s="7">
        <v>1</v>
      </c>
      <c r="I39" s="99">
        <f>'Sklady Rekapitulace '!$D$28</f>
        <v>0</v>
      </c>
      <c r="J39" s="26">
        <f t="shared" si="5"/>
        <v>0</v>
      </c>
    </row>
    <row r="40" spans="1:10" x14ac:dyDescent="0.2">
      <c r="A40" s="5"/>
      <c r="C40" s="11" t="s">
        <v>20</v>
      </c>
      <c r="D40" s="8"/>
      <c r="E40" s="45"/>
      <c r="F40" s="6"/>
      <c r="G40" s="8"/>
      <c r="H40" s="8"/>
      <c r="I40" s="100"/>
      <c r="J40" s="27">
        <f>SUM(J35:J39)</f>
        <v>0</v>
      </c>
    </row>
    <row r="41" spans="1:10" x14ac:dyDescent="0.2">
      <c r="A41" s="2"/>
      <c r="B41" s="9" t="s">
        <v>35</v>
      </c>
      <c r="C41" s="12" t="s">
        <v>140</v>
      </c>
      <c r="D41" s="4">
        <v>5</v>
      </c>
      <c r="E41" s="43">
        <v>44469</v>
      </c>
      <c r="F41" s="2" t="s">
        <v>300</v>
      </c>
      <c r="G41" s="7" t="s">
        <v>8</v>
      </c>
      <c r="H41" s="53">
        <v>1</v>
      </c>
      <c r="I41" s="98">
        <f>'Sklady Rekapitulace '!$D$24</f>
        <v>0</v>
      </c>
      <c r="J41" s="26">
        <f>H41*I41</f>
        <v>0</v>
      </c>
    </row>
    <row r="42" spans="1:10" x14ac:dyDescent="0.2">
      <c r="A42" s="2"/>
      <c r="B42" s="9"/>
      <c r="C42" s="10"/>
      <c r="D42" s="7"/>
      <c r="E42" s="44"/>
      <c r="F42" s="1" t="s">
        <v>301</v>
      </c>
      <c r="G42" s="7" t="s">
        <v>2</v>
      </c>
      <c r="H42" s="7">
        <v>2</v>
      </c>
      <c r="I42" s="99">
        <f>'Sklady Rekapitulace '!$D$25</f>
        <v>0</v>
      </c>
      <c r="J42" s="26">
        <f t="shared" ref="J42:J45" si="6">H42*I42</f>
        <v>0</v>
      </c>
    </row>
    <row r="43" spans="1:10" x14ac:dyDescent="0.2">
      <c r="A43" s="2"/>
      <c r="B43" s="9"/>
      <c r="C43" s="10"/>
      <c r="D43" s="7"/>
      <c r="E43" s="44"/>
      <c r="F43" s="2" t="s">
        <v>302</v>
      </c>
      <c r="G43" s="7" t="s">
        <v>2</v>
      </c>
      <c r="H43" s="7">
        <v>15</v>
      </c>
      <c r="I43" s="99">
        <f>'Sklady Rekapitulace '!$D$26</f>
        <v>0</v>
      </c>
      <c r="J43" s="26">
        <f t="shared" si="6"/>
        <v>0</v>
      </c>
    </row>
    <row r="44" spans="1:10" x14ac:dyDescent="0.2">
      <c r="A44" s="2"/>
      <c r="B44" s="9"/>
      <c r="C44" s="10"/>
      <c r="D44" s="7"/>
      <c r="E44" s="44"/>
      <c r="F44" s="2" t="s">
        <v>291</v>
      </c>
      <c r="G44" s="7" t="s">
        <v>2</v>
      </c>
      <c r="H44" s="7">
        <v>0</v>
      </c>
      <c r="I44" s="99">
        <f>'Sklady Rekapitulace '!$D$27</f>
        <v>0</v>
      </c>
      <c r="J44" s="26">
        <f t="shared" si="6"/>
        <v>0</v>
      </c>
    </row>
    <row r="45" spans="1:10" x14ac:dyDescent="0.2">
      <c r="A45" s="2"/>
      <c r="B45" s="9"/>
      <c r="C45" s="10"/>
      <c r="D45" s="7"/>
      <c r="E45" s="44"/>
      <c r="F45" s="2" t="s">
        <v>17</v>
      </c>
      <c r="G45" s="7" t="s">
        <v>8</v>
      </c>
      <c r="H45" s="7">
        <v>1</v>
      </c>
      <c r="I45" s="99">
        <f>'Sklady Rekapitulace '!$D$28</f>
        <v>0</v>
      </c>
      <c r="J45" s="26">
        <f t="shared" si="6"/>
        <v>0</v>
      </c>
    </row>
    <row r="46" spans="1:10" x14ac:dyDescent="0.2">
      <c r="A46" s="5"/>
      <c r="C46" s="11" t="s">
        <v>20</v>
      </c>
      <c r="D46" s="8"/>
      <c r="E46" s="45"/>
      <c r="F46" s="6"/>
      <c r="G46" s="8"/>
      <c r="H46" s="8"/>
      <c r="I46" s="100"/>
      <c r="J46" s="27">
        <f>SUM(J41:J45)</f>
        <v>0</v>
      </c>
    </row>
    <row r="47" spans="1:10" x14ac:dyDescent="0.2">
      <c r="A47" s="2"/>
      <c r="B47" s="9" t="s">
        <v>144</v>
      </c>
      <c r="C47" s="12" t="s">
        <v>140</v>
      </c>
      <c r="D47" s="4">
        <v>5</v>
      </c>
      <c r="E47" s="43">
        <v>44469</v>
      </c>
      <c r="F47" s="2" t="s">
        <v>300</v>
      </c>
      <c r="G47" s="7" t="s">
        <v>8</v>
      </c>
      <c r="H47" s="53">
        <v>1</v>
      </c>
      <c r="I47" s="98">
        <f>'Sklady Rekapitulace '!$D$24</f>
        <v>0</v>
      </c>
      <c r="J47" s="26">
        <f>H47*I47</f>
        <v>0</v>
      </c>
    </row>
    <row r="48" spans="1:10" x14ac:dyDescent="0.2">
      <c r="A48" s="2"/>
      <c r="B48" s="9"/>
      <c r="C48" s="10"/>
      <c r="D48" s="7"/>
      <c r="E48" s="44"/>
      <c r="F48" s="1" t="s">
        <v>301</v>
      </c>
      <c r="G48" s="53" t="s">
        <v>2</v>
      </c>
      <c r="H48" s="7">
        <v>3</v>
      </c>
      <c r="I48" s="99">
        <f>'Sklady Rekapitulace '!$D$25</f>
        <v>0</v>
      </c>
      <c r="J48" s="26">
        <f t="shared" ref="J48:J51" si="7">H48*I48</f>
        <v>0</v>
      </c>
    </row>
    <row r="49" spans="1:10" x14ac:dyDescent="0.2">
      <c r="A49" s="2"/>
      <c r="B49" s="9"/>
      <c r="C49" s="10"/>
      <c r="D49" s="7"/>
      <c r="E49" s="44"/>
      <c r="F49" s="2" t="s">
        <v>302</v>
      </c>
      <c r="G49" s="7" t="s">
        <v>2</v>
      </c>
      <c r="H49" s="7">
        <v>10</v>
      </c>
      <c r="I49" s="99">
        <f>'Sklady Rekapitulace '!$D$26</f>
        <v>0</v>
      </c>
      <c r="J49" s="26">
        <f t="shared" si="7"/>
        <v>0</v>
      </c>
    </row>
    <row r="50" spans="1:10" x14ac:dyDescent="0.2">
      <c r="A50" s="2"/>
      <c r="B50" s="9"/>
      <c r="C50" s="10"/>
      <c r="D50" s="7"/>
      <c r="E50" s="44"/>
      <c r="F50" s="2" t="s">
        <v>291</v>
      </c>
      <c r="G50" s="7" t="s">
        <v>2</v>
      </c>
      <c r="H50" s="7">
        <v>0</v>
      </c>
      <c r="I50" s="99">
        <f>'Sklady Rekapitulace '!$D$27</f>
        <v>0</v>
      </c>
      <c r="J50" s="26">
        <f t="shared" si="7"/>
        <v>0</v>
      </c>
    </row>
    <row r="51" spans="1:10" x14ac:dyDescent="0.2">
      <c r="A51" s="2"/>
      <c r="B51" s="9"/>
      <c r="C51" s="10"/>
      <c r="D51" s="7"/>
      <c r="E51" s="44"/>
      <c r="F51" s="2" t="s">
        <v>17</v>
      </c>
      <c r="G51" s="7" t="s">
        <v>8</v>
      </c>
      <c r="H51" s="7">
        <v>1</v>
      </c>
      <c r="I51" s="99">
        <f>'Sklady Rekapitulace '!$D$28</f>
        <v>0</v>
      </c>
      <c r="J51" s="26">
        <f t="shared" si="7"/>
        <v>0</v>
      </c>
    </row>
    <row r="52" spans="1:10" x14ac:dyDescent="0.2">
      <c r="A52" s="5"/>
      <c r="C52" s="11" t="s">
        <v>20</v>
      </c>
      <c r="D52" s="8"/>
      <c r="E52" s="45"/>
      <c r="F52" s="6"/>
      <c r="G52" s="8"/>
      <c r="H52" s="8"/>
      <c r="I52" s="100"/>
      <c r="J52" s="27">
        <f>SUM(J47:J51)</f>
        <v>0</v>
      </c>
    </row>
    <row r="53" spans="1:10" x14ac:dyDescent="0.2">
      <c r="A53" s="2"/>
      <c r="B53" s="9" t="s">
        <v>145</v>
      </c>
      <c r="C53" s="12" t="s">
        <v>146</v>
      </c>
      <c r="D53" s="4">
        <v>5</v>
      </c>
      <c r="E53" s="43">
        <v>44105</v>
      </c>
      <c r="F53" s="2" t="s">
        <v>300</v>
      </c>
      <c r="G53" s="7" t="s">
        <v>8</v>
      </c>
      <c r="H53" s="53">
        <v>1</v>
      </c>
      <c r="I53" s="98">
        <f>'Sklady Rekapitulace '!$D$24</f>
        <v>0</v>
      </c>
      <c r="J53" s="26">
        <f>H53*I53</f>
        <v>0</v>
      </c>
    </row>
    <row r="54" spans="1:10" x14ac:dyDescent="0.2">
      <c r="A54" s="2"/>
      <c r="B54" s="9"/>
      <c r="C54" s="10"/>
      <c r="D54" s="7"/>
      <c r="E54" s="44"/>
      <c r="F54" s="1" t="s">
        <v>301</v>
      </c>
      <c r="G54" s="7" t="s">
        <v>2</v>
      </c>
      <c r="H54" s="7">
        <v>1</v>
      </c>
      <c r="I54" s="99">
        <f>'Sklady Rekapitulace '!$D$25</f>
        <v>0</v>
      </c>
      <c r="J54" s="26">
        <f t="shared" ref="J54:J57" si="8">H54*I54</f>
        <v>0</v>
      </c>
    </row>
    <row r="55" spans="1:10" x14ac:dyDescent="0.2">
      <c r="A55" s="2"/>
      <c r="B55" s="9"/>
      <c r="C55" s="10"/>
      <c r="D55" s="7"/>
      <c r="E55" s="44"/>
      <c r="F55" s="2" t="s">
        <v>302</v>
      </c>
      <c r="G55" s="7" t="s">
        <v>2</v>
      </c>
      <c r="H55" s="7">
        <v>11</v>
      </c>
      <c r="I55" s="99">
        <f>'Sklady Rekapitulace '!$D$26</f>
        <v>0</v>
      </c>
      <c r="J55" s="26">
        <f t="shared" si="8"/>
        <v>0</v>
      </c>
    </row>
    <row r="56" spans="1:10" x14ac:dyDescent="0.2">
      <c r="A56" s="2"/>
      <c r="B56" s="9"/>
      <c r="C56" s="10"/>
      <c r="D56" s="7"/>
      <c r="E56" s="44"/>
      <c r="F56" s="2" t="s">
        <v>291</v>
      </c>
      <c r="G56" s="7" t="s">
        <v>2</v>
      </c>
      <c r="H56" s="7">
        <v>0</v>
      </c>
      <c r="I56" s="99">
        <f>'Sklady Rekapitulace '!$D$27</f>
        <v>0</v>
      </c>
      <c r="J56" s="26">
        <f t="shared" si="8"/>
        <v>0</v>
      </c>
    </row>
    <row r="57" spans="1:10" x14ac:dyDescent="0.2">
      <c r="A57" s="2"/>
      <c r="B57" s="9"/>
      <c r="C57" s="10"/>
      <c r="D57" s="7"/>
      <c r="E57" s="44"/>
      <c r="F57" s="2" t="s">
        <v>17</v>
      </c>
      <c r="G57" s="7" t="s">
        <v>8</v>
      </c>
      <c r="H57" s="7">
        <v>1</v>
      </c>
      <c r="I57" s="99">
        <f>'Sklady Rekapitulace '!$D$28</f>
        <v>0</v>
      </c>
      <c r="J57" s="26">
        <f t="shared" si="8"/>
        <v>0</v>
      </c>
    </row>
    <row r="58" spans="1:10" x14ac:dyDescent="0.2">
      <c r="A58" s="5"/>
      <c r="C58" s="11" t="s">
        <v>20</v>
      </c>
      <c r="D58" s="8"/>
      <c r="E58" s="45"/>
      <c r="F58" s="6"/>
      <c r="G58" s="8"/>
      <c r="H58" s="8"/>
      <c r="I58" s="100"/>
      <c r="J58" s="27">
        <f>SUM(J53:J57)</f>
        <v>0</v>
      </c>
    </row>
    <row r="59" spans="1:10" x14ac:dyDescent="0.2">
      <c r="A59" s="2"/>
      <c r="B59" s="9" t="s">
        <v>147</v>
      </c>
      <c r="C59" s="12" t="s">
        <v>31</v>
      </c>
      <c r="D59" s="4">
        <v>5</v>
      </c>
      <c r="E59" s="43">
        <v>43721</v>
      </c>
      <c r="F59" s="2" t="s">
        <v>300</v>
      </c>
      <c r="G59" s="7" t="s">
        <v>8</v>
      </c>
      <c r="H59" s="53">
        <v>1</v>
      </c>
      <c r="I59" s="98">
        <f>'Sklady Rekapitulace '!$D$24</f>
        <v>0</v>
      </c>
      <c r="J59" s="26">
        <f>H59*I59</f>
        <v>0</v>
      </c>
    </row>
    <row r="60" spans="1:10" x14ac:dyDescent="0.2">
      <c r="A60" s="2"/>
      <c r="B60" s="9"/>
      <c r="C60" s="10"/>
      <c r="D60" s="7"/>
      <c r="E60" s="44"/>
      <c r="F60" s="1" t="s">
        <v>301</v>
      </c>
      <c r="G60" s="7" t="s">
        <v>2</v>
      </c>
      <c r="H60" s="7">
        <v>1</v>
      </c>
      <c r="I60" s="99">
        <f>'Sklady Rekapitulace '!$D$25</f>
        <v>0</v>
      </c>
      <c r="J60" s="26">
        <f t="shared" ref="J60:J63" si="9">H60*I60</f>
        <v>0</v>
      </c>
    </row>
    <row r="61" spans="1:10" x14ac:dyDescent="0.2">
      <c r="A61" s="2"/>
      <c r="B61" s="9"/>
      <c r="C61" s="10"/>
      <c r="D61" s="7"/>
      <c r="E61" s="44"/>
      <c r="F61" s="2" t="s">
        <v>302</v>
      </c>
      <c r="G61" s="7" t="s">
        <v>2</v>
      </c>
      <c r="H61" s="7">
        <v>1</v>
      </c>
      <c r="I61" s="99">
        <f>'Sklady Rekapitulace '!$D$26</f>
        <v>0</v>
      </c>
      <c r="J61" s="26">
        <f t="shared" si="9"/>
        <v>0</v>
      </c>
    </row>
    <row r="62" spans="1:10" x14ac:dyDescent="0.2">
      <c r="A62" s="2"/>
      <c r="B62" s="9"/>
      <c r="C62" s="10"/>
      <c r="D62" s="7"/>
      <c r="E62" s="44"/>
      <c r="F62" s="2" t="s">
        <v>291</v>
      </c>
      <c r="G62" s="7" t="s">
        <v>2</v>
      </c>
      <c r="H62" s="7">
        <v>0</v>
      </c>
      <c r="I62" s="99">
        <f>'Sklady Rekapitulace '!$D$27</f>
        <v>0</v>
      </c>
      <c r="J62" s="26">
        <f t="shared" si="9"/>
        <v>0</v>
      </c>
    </row>
    <row r="63" spans="1:10" x14ac:dyDescent="0.2">
      <c r="A63" s="2"/>
      <c r="B63" s="9"/>
      <c r="C63" s="10"/>
      <c r="D63" s="7"/>
      <c r="E63" s="44"/>
      <c r="F63" s="2" t="s">
        <v>17</v>
      </c>
      <c r="G63" s="7" t="s">
        <v>8</v>
      </c>
      <c r="H63" s="7">
        <v>1</v>
      </c>
      <c r="I63" s="99">
        <f>'Sklady Rekapitulace '!$D$28</f>
        <v>0</v>
      </c>
      <c r="J63" s="26">
        <f t="shared" si="9"/>
        <v>0</v>
      </c>
    </row>
    <row r="64" spans="1:10" x14ac:dyDescent="0.2">
      <c r="A64" s="5"/>
      <c r="C64" s="11" t="s">
        <v>20</v>
      </c>
      <c r="D64" s="8"/>
      <c r="E64" s="45"/>
      <c r="F64" s="6"/>
      <c r="G64" s="8"/>
      <c r="H64" s="8"/>
      <c r="I64" s="100"/>
      <c r="J64" s="27">
        <f>SUM(J59:J63)</f>
        <v>0</v>
      </c>
    </row>
    <row r="65" spans="1:10" x14ac:dyDescent="0.2">
      <c r="A65" s="2"/>
      <c r="B65" s="9" t="s">
        <v>149</v>
      </c>
      <c r="C65" s="12" t="s">
        <v>150</v>
      </c>
      <c r="D65" s="4">
        <v>2</v>
      </c>
      <c r="E65" s="43">
        <v>44697</v>
      </c>
      <c r="F65" s="2" t="s">
        <v>300</v>
      </c>
      <c r="G65" s="7" t="s">
        <v>8</v>
      </c>
      <c r="H65" s="53">
        <v>1</v>
      </c>
      <c r="I65" s="98">
        <f>'Sklady Rekapitulace '!$D$24</f>
        <v>0</v>
      </c>
      <c r="J65" s="26">
        <f>H65*I65</f>
        <v>0</v>
      </c>
    </row>
    <row r="66" spans="1:10" x14ac:dyDescent="0.2">
      <c r="A66" s="2"/>
      <c r="B66" s="9"/>
      <c r="C66" s="10"/>
      <c r="D66" s="7"/>
      <c r="E66" s="44"/>
      <c r="F66" s="1" t="s">
        <v>301</v>
      </c>
      <c r="G66" s="7" t="s">
        <v>2</v>
      </c>
      <c r="H66" s="7">
        <v>1</v>
      </c>
      <c r="I66" s="99">
        <f>'Sklady Rekapitulace '!$D$25</f>
        <v>0</v>
      </c>
      <c r="J66" s="26">
        <f t="shared" ref="J66:J69" si="10">H66*I66</f>
        <v>0</v>
      </c>
    </row>
    <row r="67" spans="1:10" x14ac:dyDescent="0.2">
      <c r="A67" s="2"/>
      <c r="B67" s="9"/>
      <c r="C67" s="10"/>
      <c r="D67" s="7"/>
      <c r="E67" s="44"/>
      <c r="F67" s="2" t="s">
        <v>302</v>
      </c>
      <c r="G67" s="7" t="s">
        <v>2</v>
      </c>
      <c r="H67" s="7">
        <v>10</v>
      </c>
      <c r="I67" s="99">
        <f>'Sklady Rekapitulace '!$D$26</f>
        <v>0</v>
      </c>
      <c r="J67" s="26">
        <f t="shared" si="10"/>
        <v>0</v>
      </c>
    </row>
    <row r="68" spans="1:10" x14ac:dyDescent="0.2">
      <c r="A68" s="2"/>
      <c r="B68" s="9"/>
      <c r="C68" s="10"/>
      <c r="D68" s="7"/>
      <c r="E68" s="44"/>
      <c r="F68" s="2" t="s">
        <v>291</v>
      </c>
      <c r="G68" s="7" t="s">
        <v>2</v>
      </c>
      <c r="H68" s="7">
        <v>2</v>
      </c>
      <c r="I68" s="99">
        <f>'Sklady Rekapitulace '!$D$27</f>
        <v>0</v>
      </c>
      <c r="J68" s="26">
        <f t="shared" si="10"/>
        <v>0</v>
      </c>
    </row>
    <row r="69" spans="1:10" x14ac:dyDescent="0.2">
      <c r="A69" s="2"/>
      <c r="B69" s="9"/>
      <c r="C69" s="10"/>
      <c r="D69" s="7"/>
      <c r="E69" s="44"/>
      <c r="F69" s="2" t="s">
        <v>17</v>
      </c>
      <c r="G69" s="7" t="s">
        <v>8</v>
      </c>
      <c r="H69" s="7">
        <v>1</v>
      </c>
      <c r="I69" s="99">
        <f>'Sklady Rekapitulace '!$D$28</f>
        <v>0</v>
      </c>
      <c r="J69" s="26">
        <f t="shared" si="10"/>
        <v>0</v>
      </c>
    </row>
    <row r="70" spans="1:10" x14ac:dyDescent="0.2">
      <c r="A70" s="5"/>
      <c r="C70" s="11" t="s">
        <v>20</v>
      </c>
      <c r="D70" s="8"/>
      <c r="E70" s="45"/>
      <c r="F70" s="6"/>
      <c r="G70" s="8"/>
      <c r="H70" s="8"/>
      <c r="I70" s="100"/>
      <c r="J70" s="27">
        <f>SUM(J65:J69)</f>
        <v>0</v>
      </c>
    </row>
    <row r="71" spans="1:10" x14ac:dyDescent="0.2">
      <c r="A71" s="2"/>
      <c r="B71" s="9" t="s">
        <v>151</v>
      </c>
      <c r="C71" s="12" t="s">
        <v>152</v>
      </c>
      <c r="D71" s="4">
        <v>2</v>
      </c>
      <c r="E71" s="43">
        <v>44781</v>
      </c>
      <c r="F71" s="2" t="s">
        <v>300</v>
      </c>
      <c r="G71" s="7" t="s">
        <v>8</v>
      </c>
      <c r="H71" s="53">
        <v>1</v>
      </c>
      <c r="I71" s="98">
        <f>'Sklady Rekapitulace '!$D$24</f>
        <v>0</v>
      </c>
      <c r="J71" s="26">
        <f>H71*I71</f>
        <v>0</v>
      </c>
    </row>
    <row r="72" spans="1:10" x14ac:dyDescent="0.2">
      <c r="A72" s="2"/>
      <c r="B72" s="9"/>
      <c r="C72" s="10"/>
      <c r="D72" s="7"/>
      <c r="E72" s="44"/>
      <c r="F72" s="1" t="s">
        <v>301</v>
      </c>
      <c r="G72" s="7" t="s">
        <v>2</v>
      </c>
      <c r="H72" s="7">
        <v>1</v>
      </c>
      <c r="I72" s="99">
        <f>'Sklady Rekapitulace '!$D$25</f>
        <v>0</v>
      </c>
      <c r="J72" s="26">
        <f t="shared" ref="J72:J75" si="11">H72*I72</f>
        <v>0</v>
      </c>
    </row>
    <row r="73" spans="1:10" x14ac:dyDescent="0.2">
      <c r="A73" s="2"/>
      <c r="B73" s="9"/>
      <c r="C73" s="10"/>
      <c r="D73" s="7"/>
      <c r="E73" s="44"/>
      <c r="F73" s="2" t="s">
        <v>302</v>
      </c>
      <c r="G73" s="7" t="s">
        <v>2</v>
      </c>
      <c r="H73" s="7">
        <v>19</v>
      </c>
      <c r="I73" s="99">
        <f>'Sklady Rekapitulace '!$D$26</f>
        <v>0</v>
      </c>
      <c r="J73" s="26">
        <f t="shared" si="11"/>
        <v>0</v>
      </c>
    </row>
    <row r="74" spans="1:10" x14ac:dyDescent="0.2">
      <c r="A74" s="2"/>
      <c r="B74" s="9"/>
      <c r="C74" s="10"/>
      <c r="D74" s="7"/>
      <c r="E74" s="44"/>
      <c r="F74" s="2" t="s">
        <v>291</v>
      </c>
      <c r="G74" s="7" t="s">
        <v>2</v>
      </c>
      <c r="H74" s="7">
        <v>3</v>
      </c>
      <c r="I74" s="99">
        <f>'Sklady Rekapitulace '!$D$27</f>
        <v>0</v>
      </c>
      <c r="J74" s="26">
        <f t="shared" si="11"/>
        <v>0</v>
      </c>
    </row>
    <row r="75" spans="1:10" x14ac:dyDescent="0.2">
      <c r="A75" s="2"/>
      <c r="B75" s="9"/>
      <c r="C75" s="10"/>
      <c r="D75" s="7"/>
      <c r="E75" s="44"/>
      <c r="F75" s="2" t="s">
        <v>17</v>
      </c>
      <c r="G75" s="7" t="s">
        <v>8</v>
      </c>
      <c r="H75" s="7">
        <v>1</v>
      </c>
      <c r="I75" s="99">
        <f>'Sklady Rekapitulace '!$D$28</f>
        <v>0</v>
      </c>
      <c r="J75" s="26">
        <f t="shared" si="11"/>
        <v>0</v>
      </c>
    </row>
    <row r="76" spans="1:10" x14ac:dyDescent="0.2">
      <c r="A76" s="5"/>
      <c r="C76" s="11" t="s">
        <v>20</v>
      </c>
      <c r="D76" s="8"/>
      <c r="E76" s="45"/>
      <c r="F76" s="6"/>
      <c r="G76" s="8"/>
      <c r="H76" s="8"/>
      <c r="I76" s="100"/>
      <c r="J76" s="27">
        <f>SUM(J71:J75)</f>
        <v>0</v>
      </c>
    </row>
    <row r="77" spans="1:10" x14ac:dyDescent="0.2">
      <c r="A77" s="2"/>
      <c r="B77" s="9" t="s">
        <v>153</v>
      </c>
      <c r="C77" s="12" t="s">
        <v>154</v>
      </c>
      <c r="D77" s="4">
        <v>2</v>
      </c>
      <c r="E77" s="43">
        <v>45016</v>
      </c>
      <c r="F77" s="2" t="s">
        <v>300</v>
      </c>
      <c r="G77" s="7" t="s">
        <v>8</v>
      </c>
      <c r="H77" s="53">
        <v>1</v>
      </c>
      <c r="I77" s="98">
        <f>'Sklady Rekapitulace '!$D$24</f>
        <v>0</v>
      </c>
      <c r="J77" s="26">
        <f>H77*I77</f>
        <v>0</v>
      </c>
    </row>
    <row r="78" spans="1:10" x14ac:dyDescent="0.2">
      <c r="A78" s="2"/>
      <c r="B78" s="9"/>
      <c r="C78" s="10"/>
      <c r="D78" s="7"/>
      <c r="E78" s="44"/>
      <c r="F78" s="1" t="s">
        <v>301</v>
      </c>
      <c r="G78" s="53" t="s">
        <v>2</v>
      </c>
      <c r="H78" s="7">
        <v>4</v>
      </c>
      <c r="I78" s="99">
        <f>'Sklady Rekapitulace '!$D$25</f>
        <v>0</v>
      </c>
      <c r="J78" s="26">
        <f t="shared" ref="J78:J81" si="12">H78*I78</f>
        <v>0</v>
      </c>
    </row>
    <row r="79" spans="1:10" x14ac:dyDescent="0.2">
      <c r="A79" s="2"/>
      <c r="B79" s="9"/>
      <c r="C79" s="10"/>
      <c r="D79" s="7"/>
      <c r="E79" s="44"/>
      <c r="F79" s="2" t="s">
        <v>302</v>
      </c>
      <c r="G79" s="7" t="s">
        <v>2</v>
      </c>
      <c r="H79" s="7">
        <v>74</v>
      </c>
      <c r="I79" s="99">
        <f>'Sklady Rekapitulace '!$D$26</f>
        <v>0</v>
      </c>
      <c r="J79" s="26">
        <f t="shared" si="12"/>
        <v>0</v>
      </c>
    </row>
    <row r="80" spans="1:10" x14ac:dyDescent="0.2">
      <c r="A80" s="2"/>
      <c r="B80" s="9"/>
      <c r="C80" s="10"/>
      <c r="D80" s="7"/>
      <c r="E80" s="44"/>
      <c r="F80" s="2" t="s">
        <v>291</v>
      </c>
      <c r="G80" s="7" t="s">
        <v>2</v>
      </c>
      <c r="H80" s="7">
        <v>16</v>
      </c>
      <c r="I80" s="99">
        <f>'Sklady Rekapitulace '!$D$27</f>
        <v>0</v>
      </c>
      <c r="J80" s="26">
        <f t="shared" si="12"/>
        <v>0</v>
      </c>
    </row>
    <row r="81" spans="1:10" x14ac:dyDescent="0.2">
      <c r="A81" s="2"/>
      <c r="B81" s="9"/>
      <c r="C81" s="10"/>
      <c r="D81" s="7"/>
      <c r="E81" s="44"/>
      <c r="F81" s="2" t="s">
        <v>17</v>
      </c>
      <c r="G81" s="7" t="s">
        <v>8</v>
      </c>
      <c r="H81" s="7">
        <v>1</v>
      </c>
      <c r="I81" s="99">
        <f>'Sklady Rekapitulace '!$D$28</f>
        <v>0</v>
      </c>
      <c r="J81" s="26">
        <f t="shared" si="12"/>
        <v>0</v>
      </c>
    </row>
    <row r="82" spans="1:10" x14ac:dyDescent="0.2">
      <c r="A82" s="5"/>
      <c r="C82" s="11" t="s">
        <v>20</v>
      </c>
      <c r="D82" s="8"/>
      <c r="E82" s="45"/>
      <c r="F82" s="6"/>
      <c r="G82" s="8"/>
      <c r="H82" s="8"/>
      <c r="I82" s="100"/>
      <c r="J82" s="27">
        <f>SUM(J77:J81)</f>
        <v>0</v>
      </c>
    </row>
    <row r="83" spans="1:10" x14ac:dyDescent="0.2">
      <c r="A83" s="2"/>
      <c r="B83" s="9" t="s">
        <v>155</v>
      </c>
      <c r="C83" s="12" t="s">
        <v>156</v>
      </c>
      <c r="D83" s="4">
        <v>2</v>
      </c>
      <c r="E83" s="43">
        <v>45016</v>
      </c>
      <c r="F83" s="2" t="s">
        <v>300</v>
      </c>
      <c r="G83" s="7" t="s">
        <v>8</v>
      </c>
      <c r="H83" s="53">
        <v>1</v>
      </c>
      <c r="I83" s="98">
        <f>'Sklady Rekapitulace '!$D$24</f>
        <v>0</v>
      </c>
      <c r="J83" s="26">
        <f>H83*I83</f>
        <v>0</v>
      </c>
    </row>
    <row r="84" spans="1:10" x14ac:dyDescent="0.2">
      <c r="A84" s="2"/>
      <c r="B84" s="9"/>
      <c r="C84" s="10"/>
      <c r="D84" s="7"/>
      <c r="E84" s="44"/>
      <c r="F84" s="1" t="s">
        <v>301</v>
      </c>
      <c r="G84" s="53" t="s">
        <v>2</v>
      </c>
      <c r="H84" s="7">
        <v>1</v>
      </c>
      <c r="I84" s="99">
        <f>'Sklady Rekapitulace '!$D$25</f>
        <v>0</v>
      </c>
      <c r="J84" s="26">
        <f t="shared" ref="J84:J87" si="13">H84*I84</f>
        <v>0</v>
      </c>
    </row>
    <row r="85" spans="1:10" x14ac:dyDescent="0.2">
      <c r="A85" s="2"/>
      <c r="B85" s="9"/>
      <c r="C85" s="10"/>
      <c r="D85" s="7"/>
      <c r="E85" s="44"/>
      <c r="F85" s="2" t="s">
        <v>302</v>
      </c>
      <c r="G85" s="7" t="s">
        <v>2</v>
      </c>
      <c r="H85" s="7">
        <v>47</v>
      </c>
      <c r="I85" s="99">
        <f>'Sklady Rekapitulace '!$D$26</f>
        <v>0</v>
      </c>
      <c r="J85" s="26">
        <f t="shared" si="13"/>
        <v>0</v>
      </c>
    </row>
    <row r="86" spans="1:10" x14ac:dyDescent="0.2">
      <c r="A86" s="2"/>
      <c r="B86" s="9"/>
      <c r="C86" s="10"/>
      <c r="D86" s="7"/>
      <c r="E86" s="44"/>
      <c r="F86" s="2" t="s">
        <v>291</v>
      </c>
      <c r="G86" s="7" t="s">
        <v>2</v>
      </c>
      <c r="H86" s="7">
        <v>6</v>
      </c>
      <c r="I86" s="99">
        <f>'Sklady Rekapitulace '!$D$27</f>
        <v>0</v>
      </c>
      <c r="J86" s="26">
        <f t="shared" si="13"/>
        <v>0</v>
      </c>
    </row>
    <row r="87" spans="1:10" x14ac:dyDescent="0.2">
      <c r="A87" s="2"/>
      <c r="B87" s="9"/>
      <c r="C87" s="10"/>
      <c r="D87" s="7"/>
      <c r="E87" s="44"/>
      <c r="F87" s="2" t="s">
        <v>17</v>
      </c>
      <c r="G87" s="7" t="s">
        <v>8</v>
      </c>
      <c r="H87" s="7">
        <v>1</v>
      </c>
      <c r="I87" s="99">
        <f>'Sklady Rekapitulace '!$D$28</f>
        <v>0</v>
      </c>
      <c r="J87" s="26">
        <f t="shared" si="13"/>
        <v>0</v>
      </c>
    </row>
    <row r="88" spans="1:10" x14ac:dyDescent="0.2">
      <c r="A88" s="5"/>
      <c r="C88" s="11" t="s">
        <v>20</v>
      </c>
      <c r="D88" s="8"/>
      <c r="E88" s="45"/>
      <c r="F88" s="6"/>
      <c r="G88" s="8"/>
      <c r="H88" s="8"/>
      <c r="I88" s="100"/>
      <c r="J88" s="27">
        <f>SUM(J83:J87)</f>
        <v>0</v>
      </c>
    </row>
    <row r="89" spans="1:10" x14ac:dyDescent="0.2">
      <c r="A89" s="2"/>
      <c r="B89" s="9" t="s">
        <v>157</v>
      </c>
      <c r="C89" s="12" t="s">
        <v>154</v>
      </c>
      <c r="D89" s="4">
        <v>2</v>
      </c>
      <c r="E89" s="43">
        <v>44781</v>
      </c>
      <c r="F89" s="2" t="s">
        <v>300</v>
      </c>
      <c r="G89" s="7" t="s">
        <v>8</v>
      </c>
      <c r="H89" s="53">
        <v>1</v>
      </c>
      <c r="I89" s="98">
        <f>'Sklady Rekapitulace '!$D$24</f>
        <v>0</v>
      </c>
      <c r="J89" s="26">
        <f>H89*I89</f>
        <v>0</v>
      </c>
    </row>
    <row r="90" spans="1:10" x14ac:dyDescent="0.2">
      <c r="A90" s="2"/>
      <c r="B90" s="9"/>
      <c r="C90" s="10"/>
      <c r="D90" s="7"/>
      <c r="E90" s="44"/>
      <c r="F90" s="1" t="s">
        <v>301</v>
      </c>
      <c r="G90" s="53" t="s">
        <v>2</v>
      </c>
      <c r="H90" s="7">
        <v>3</v>
      </c>
      <c r="I90" s="99">
        <f>'Sklady Rekapitulace '!$D$25</f>
        <v>0</v>
      </c>
      <c r="J90" s="26">
        <f t="shared" ref="J90:J93" si="14">H90*I90</f>
        <v>0</v>
      </c>
    </row>
    <row r="91" spans="1:10" x14ac:dyDescent="0.2">
      <c r="A91" s="2"/>
      <c r="B91" s="9"/>
      <c r="C91" s="10"/>
      <c r="D91" s="7"/>
      <c r="E91" s="44"/>
      <c r="F91" s="2" t="s">
        <v>302</v>
      </c>
      <c r="G91" s="7" t="s">
        <v>2</v>
      </c>
      <c r="H91" s="7">
        <v>129</v>
      </c>
      <c r="I91" s="99">
        <f>'Sklady Rekapitulace '!$D$26</f>
        <v>0</v>
      </c>
      <c r="J91" s="26">
        <f t="shared" si="14"/>
        <v>0</v>
      </c>
    </row>
    <row r="92" spans="1:10" x14ac:dyDescent="0.2">
      <c r="A92" s="2"/>
      <c r="B92" s="9"/>
      <c r="C92" s="10"/>
      <c r="D92" s="7"/>
      <c r="E92" s="44"/>
      <c r="F92" s="2" t="s">
        <v>291</v>
      </c>
      <c r="G92" s="7" t="s">
        <v>2</v>
      </c>
      <c r="H92" s="7">
        <v>19</v>
      </c>
      <c r="I92" s="99">
        <f>'Sklady Rekapitulace '!$D$27</f>
        <v>0</v>
      </c>
      <c r="J92" s="26">
        <f t="shared" si="14"/>
        <v>0</v>
      </c>
    </row>
    <row r="93" spans="1:10" x14ac:dyDescent="0.2">
      <c r="A93" s="2"/>
      <c r="B93" s="9"/>
      <c r="C93" s="10"/>
      <c r="D93" s="7"/>
      <c r="E93" s="44"/>
      <c r="F93" s="2" t="s">
        <v>17</v>
      </c>
      <c r="G93" s="7" t="s">
        <v>8</v>
      </c>
      <c r="H93" s="7">
        <v>1</v>
      </c>
      <c r="I93" s="99">
        <f>'Sklady Rekapitulace '!$D$28</f>
        <v>0</v>
      </c>
      <c r="J93" s="26">
        <f t="shared" si="14"/>
        <v>0</v>
      </c>
    </row>
    <row r="94" spans="1:10" x14ac:dyDescent="0.2">
      <c r="A94" s="5"/>
      <c r="C94" s="11" t="s">
        <v>20</v>
      </c>
      <c r="D94" s="8"/>
      <c r="E94" s="45"/>
      <c r="F94" s="6"/>
      <c r="G94" s="8"/>
      <c r="H94" s="8"/>
      <c r="I94" s="100"/>
      <c r="J94" s="27">
        <f>SUM(J89:J93)</f>
        <v>0</v>
      </c>
    </row>
    <row r="95" spans="1:10" x14ac:dyDescent="0.2">
      <c r="A95" s="2"/>
      <c r="B95" s="9" t="s">
        <v>158</v>
      </c>
      <c r="C95" s="12" t="s">
        <v>39</v>
      </c>
      <c r="D95" s="4">
        <v>5</v>
      </c>
      <c r="E95" s="43">
        <v>44173</v>
      </c>
      <c r="F95" s="2" t="s">
        <v>300</v>
      </c>
      <c r="G95" s="7" t="s">
        <v>8</v>
      </c>
      <c r="H95" s="53">
        <v>1</v>
      </c>
      <c r="I95" s="98">
        <f>'Sklady Rekapitulace '!$D$24</f>
        <v>0</v>
      </c>
      <c r="J95" s="26">
        <f>H95*I95</f>
        <v>0</v>
      </c>
    </row>
    <row r="96" spans="1:10" x14ac:dyDescent="0.2">
      <c r="A96" s="2"/>
      <c r="B96" s="9"/>
      <c r="C96" s="10"/>
      <c r="D96" s="7"/>
      <c r="E96" s="44"/>
      <c r="F96" s="1" t="s">
        <v>301</v>
      </c>
      <c r="G96" s="7" t="s">
        <v>2</v>
      </c>
      <c r="H96" s="7">
        <v>3</v>
      </c>
      <c r="I96" s="99">
        <f>'Sklady Rekapitulace '!$D$25</f>
        <v>0</v>
      </c>
      <c r="J96" s="26">
        <f t="shared" ref="J96:J99" si="15">H96*I96</f>
        <v>0</v>
      </c>
    </row>
    <row r="97" spans="1:10" x14ac:dyDescent="0.2">
      <c r="A97" s="2"/>
      <c r="B97" s="9"/>
      <c r="C97" s="10"/>
      <c r="D97" s="7"/>
      <c r="E97" s="44"/>
      <c r="F97" s="2" t="s">
        <v>302</v>
      </c>
      <c r="G97" s="7" t="s">
        <v>2</v>
      </c>
      <c r="H97" s="7">
        <v>48</v>
      </c>
      <c r="I97" s="99">
        <f>'Sklady Rekapitulace '!$D$26</f>
        <v>0</v>
      </c>
      <c r="J97" s="26">
        <f t="shared" si="15"/>
        <v>0</v>
      </c>
    </row>
    <row r="98" spans="1:10" x14ac:dyDescent="0.2">
      <c r="A98" s="2"/>
      <c r="B98" s="9"/>
      <c r="C98" s="10"/>
      <c r="D98" s="7"/>
      <c r="E98" s="44"/>
      <c r="F98" s="2" t="s">
        <v>291</v>
      </c>
      <c r="G98" s="7" t="s">
        <v>2</v>
      </c>
      <c r="H98" s="7">
        <v>0</v>
      </c>
      <c r="I98" s="99">
        <f>'Sklady Rekapitulace '!$D$27</f>
        <v>0</v>
      </c>
      <c r="J98" s="26">
        <f t="shared" si="15"/>
        <v>0</v>
      </c>
    </row>
    <row r="99" spans="1:10" x14ac:dyDescent="0.2">
      <c r="A99" s="2"/>
      <c r="B99" s="9"/>
      <c r="C99" s="10"/>
      <c r="D99" s="7"/>
      <c r="E99" s="44"/>
      <c r="F99" s="2" t="s">
        <v>17</v>
      </c>
      <c r="G99" s="7" t="s">
        <v>8</v>
      </c>
      <c r="H99" s="7">
        <v>1</v>
      </c>
      <c r="I99" s="99">
        <f>'Sklady Rekapitulace '!$D$28</f>
        <v>0</v>
      </c>
      <c r="J99" s="26">
        <f t="shared" si="15"/>
        <v>0</v>
      </c>
    </row>
    <row r="100" spans="1:10" x14ac:dyDescent="0.2">
      <c r="A100" s="5"/>
      <c r="C100" s="11" t="s">
        <v>20</v>
      </c>
      <c r="D100" s="8"/>
      <c r="E100" s="45"/>
      <c r="F100" s="6"/>
      <c r="G100" s="8"/>
      <c r="H100" s="8"/>
      <c r="I100" s="100"/>
      <c r="J100" s="27">
        <f>SUM(J95:J99)</f>
        <v>0</v>
      </c>
    </row>
    <row r="101" spans="1:10" x14ac:dyDescent="0.2">
      <c r="A101" s="2"/>
      <c r="B101" s="9" t="s">
        <v>159</v>
      </c>
      <c r="C101" s="12" t="s">
        <v>229</v>
      </c>
      <c r="D101" s="4">
        <v>5</v>
      </c>
      <c r="E101" s="43">
        <v>44173</v>
      </c>
      <c r="F101" s="2" t="s">
        <v>300</v>
      </c>
      <c r="G101" s="7" t="s">
        <v>8</v>
      </c>
      <c r="H101" s="53">
        <v>1</v>
      </c>
      <c r="I101" s="98">
        <f>'Sklady Rekapitulace '!$D$24</f>
        <v>0</v>
      </c>
      <c r="J101" s="26">
        <f>H101*I101</f>
        <v>0</v>
      </c>
    </row>
    <row r="102" spans="1:10" x14ac:dyDescent="0.2">
      <c r="A102" s="2"/>
      <c r="B102" s="9"/>
      <c r="C102" s="10"/>
      <c r="D102" s="7"/>
      <c r="E102" s="44"/>
      <c r="F102" s="1" t="s">
        <v>301</v>
      </c>
      <c r="G102" s="53" t="s">
        <v>2</v>
      </c>
      <c r="H102" s="7">
        <v>4</v>
      </c>
      <c r="I102" s="99">
        <f>'Sklady Rekapitulace '!$D$25</f>
        <v>0</v>
      </c>
      <c r="J102" s="26">
        <f t="shared" ref="J102:J105" si="16">H102*I102</f>
        <v>0</v>
      </c>
    </row>
    <row r="103" spans="1:10" x14ac:dyDescent="0.2">
      <c r="A103" s="2"/>
      <c r="B103" s="9"/>
      <c r="C103" s="10"/>
      <c r="D103" s="7"/>
      <c r="E103" s="44"/>
      <c r="F103" s="2" t="s">
        <v>302</v>
      </c>
      <c r="G103" s="7" t="s">
        <v>2</v>
      </c>
      <c r="H103" s="7">
        <v>99</v>
      </c>
      <c r="I103" s="99">
        <f>'Sklady Rekapitulace '!$D$26</f>
        <v>0</v>
      </c>
      <c r="J103" s="26">
        <f t="shared" si="16"/>
        <v>0</v>
      </c>
    </row>
    <row r="104" spans="1:10" x14ac:dyDescent="0.2">
      <c r="A104" s="2"/>
      <c r="B104" s="9"/>
      <c r="C104" s="10"/>
      <c r="D104" s="7"/>
      <c r="E104" s="44"/>
      <c r="F104" s="2" t="s">
        <v>291</v>
      </c>
      <c r="G104" s="7" t="s">
        <v>2</v>
      </c>
      <c r="H104" s="7">
        <v>0</v>
      </c>
      <c r="I104" s="99">
        <f>'Sklady Rekapitulace '!$D$27</f>
        <v>0</v>
      </c>
      <c r="J104" s="26">
        <f t="shared" si="16"/>
        <v>0</v>
      </c>
    </row>
    <row r="105" spans="1:10" x14ac:dyDescent="0.2">
      <c r="A105" s="2"/>
      <c r="B105" s="9"/>
      <c r="C105" s="10"/>
      <c r="D105" s="7"/>
      <c r="E105" s="44"/>
      <c r="F105" s="2" t="s">
        <v>17</v>
      </c>
      <c r="G105" s="7" t="s">
        <v>8</v>
      </c>
      <c r="H105" s="7">
        <v>1</v>
      </c>
      <c r="I105" s="99">
        <f>'Sklady Rekapitulace '!$D$28</f>
        <v>0</v>
      </c>
      <c r="J105" s="26">
        <f t="shared" si="16"/>
        <v>0</v>
      </c>
    </row>
    <row r="106" spans="1:10" x14ac:dyDescent="0.2">
      <c r="A106" s="5"/>
      <c r="C106" s="11" t="s">
        <v>20</v>
      </c>
      <c r="D106" s="8"/>
      <c r="E106" s="45"/>
      <c r="F106" s="6"/>
      <c r="G106" s="8"/>
      <c r="H106" s="8"/>
      <c r="I106" s="100"/>
      <c r="J106" s="27">
        <f>SUM(J101:J105)</f>
        <v>0</v>
      </c>
    </row>
    <row r="107" spans="1:10" x14ac:dyDescent="0.2">
      <c r="A107" s="2"/>
      <c r="B107" s="9" t="s">
        <v>160</v>
      </c>
      <c r="C107" s="12" t="s">
        <v>161</v>
      </c>
      <c r="D107" s="4">
        <v>2</v>
      </c>
      <c r="E107" s="43">
        <v>44698</v>
      </c>
      <c r="F107" s="2" t="s">
        <v>300</v>
      </c>
      <c r="G107" s="7" t="s">
        <v>8</v>
      </c>
      <c r="H107" s="53">
        <v>1</v>
      </c>
      <c r="I107" s="98">
        <f>'Sklady Rekapitulace '!$D$24</f>
        <v>0</v>
      </c>
      <c r="J107" s="26">
        <f>H107*I107</f>
        <v>0</v>
      </c>
    </row>
    <row r="108" spans="1:10" x14ac:dyDescent="0.2">
      <c r="A108" s="2"/>
      <c r="B108" s="9"/>
      <c r="C108" s="10"/>
      <c r="D108" s="7"/>
      <c r="E108" s="44"/>
      <c r="F108" s="1" t="s">
        <v>301</v>
      </c>
      <c r="G108" s="7" t="s">
        <v>2</v>
      </c>
      <c r="H108" s="7">
        <v>1</v>
      </c>
      <c r="I108" s="99">
        <f>'Sklady Rekapitulace '!$D$25</f>
        <v>0</v>
      </c>
      <c r="J108" s="26">
        <f t="shared" ref="J108:J111" si="17">H108*I108</f>
        <v>0</v>
      </c>
    </row>
    <row r="109" spans="1:10" x14ac:dyDescent="0.2">
      <c r="A109" s="2"/>
      <c r="B109" s="9"/>
      <c r="C109" s="10"/>
      <c r="D109" s="7"/>
      <c r="E109" s="44"/>
      <c r="F109" s="2" t="s">
        <v>302</v>
      </c>
      <c r="G109" s="7" t="s">
        <v>2</v>
      </c>
      <c r="H109" s="7">
        <v>6</v>
      </c>
      <c r="I109" s="99">
        <f>'Sklady Rekapitulace '!$D$26</f>
        <v>0</v>
      </c>
      <c r="J109" s="26">
        <f t="shared" si="17"/>
        <v>0</v>
      </c>
    </row>
    <row r="110" spans="1:10" x14ac:dyDescent="0.2">
      <c r="A110" s="2"/>
      <c r="B110" s="9"/>
      <c r="C110" s="10"/>
      <c r="D110" s="7"/>
      <c r="E110" s="44"/>
      <c r="F110" s="2" t="s">
        <v>291</v>
      </c>
      <c r="G110" s="7" t="s">
        <v>2</v>
      </c>
      <c r="H110" s="7">
        <v>0</v>
      </c>
      <c r="I110" s="99">
        <f>'Sklady Rekapitulace '!$D$27</f>
        <v>0</v>
      </c>
      <c r="J110" s="26">
        <f t="shared" si="17"/>
        <v>0</v>
      </c>
    </row>
    <row r="111" spans="1:10" x14ac:dyDescent="0.2">
      <c r="A111" s="2"/>
      <c r="B111" s="9"/>
      <c r="C111" s="10"/>
      <c r="D111" s="7"/>
      <c r="E111" s="44"/>
      <c r="F111" s="2" t="s">
        <v>17</v>
      </c>
      <c r="G111" s="7" t="s">
        <v>8</v>
      </c>
      <c r="H111" s="7">
        <v>1</v>
      </c>
      <c r="I111" s="99">
        <f>'Sklady Rekapitulace '!$D$28</f>
        <v>0</v>
      </c>
      <c r="J111" s="26">
        <f t="shared" si="17"/>
        <v>0</v>
      </c>
    </row>
    <row r="112" spans="1:10" x14ac:dyDescent="0.2">
      <c r="A112" s="5"/>
      <c r="C112" s="11" t="s">
        <v>20</v>
      </c>
      <c r="D112" s="8"/>
      <c r="E112" s="45"/>
      <c r="F112" s="6"/>
      <c r="G112" s="8"/>
      <c r="H112" s="8"/>
      <c r="I112" s="100"/>
      <c r="J112" s="27">
        <f>SUM(J107:J111)</f>
        <v>0</v>
      </c>
    </row>
    <row r="113" spans="1:10" x14ac:dyDescent="0.2">
      <c r="A113" s="2"/>
      <c r="B113" s="9" t="s">
        <v>162</v>
      </c>
      <c r="C113" s="12" t="s">
        <v>163</v>
      </c>
      <c r="D113" s="4">
        <v>2</v>
      </c>
      <c r="E113" s="43">
        <v>44697</v>
      </c>
      <c r="F113" s="2" t="s">
        <v>300</v>
      </c>
      <c r="G113" s="7" t="s">
        <v>8</v>
      </c>
      <c r="H113" s="53">
        <v>1</v>
      </c>
      <c r="I113" s="98">
        <f>'Sklady Rekapitulace '!$D$24</f>
        <v>0</v>
      </c>
      <c r="J113" s="26">
        <f>H113*I113</f>
        <v>0</v>
      </c>
    </row>
    <row r="114" spans="1:10" x14ac:dyDescent="0.2">
      <c r="A114" s="2"/>
      <c r="B114" s="9"/>
      <c r="C114" s="10"/>
      <c r="D114" s="7"/>
      <c r="E114" s="44"/>
      <c r="F114" s="1" t="s">
        <v>301</v>
      </c>
      <c r="G114" s="7" t="s">
        <v>2</v>
      </c>
      <c r="H114" s="7">
        <v>1</v>
      </c>
      <c r="I114" s="99">
        <f>'Sklady Rekapitulace '!$D$25</f>
        <v>0</v>
      </c>
      <c r="J114" s="26">
        <f t="shared" ref="J114:J117" si="18">H114*I114</f>
        <v>0</v>
      </c>
    </row>
    <row r="115" spans="1:10" x14ac:dyDescent="0.2">
      <c r="A115" s="2"/>
      <c r="B115" s="9"/>
      <c r="C115" s="10"/>
      <c r="D115" s="7"/>
      <c r="E115" s="44"/>
      <c r="F115" s="2" t="s">
        <v>302</v>
      </c>
      <c r="G115" s="7" t="s">
        <v>2</v>
      </c>
      <c r="H115" s="7">
        <v>10</v>
      </c>
      <c r="I115" s="99">
        <f>'Sklady Rekapitulace '!$D$26</f>
        <v>0</v>
      </c>
      <c r="J115" s="26">
        <f t="shared" si="18"/>
        <v>0</v>
      </c>
    </row>
    <row r="116" spans="1:10" x14ac:dyDescent="0.2">
      <c r="A116" s="2"/>
      <c r="B116" s="9"/>
      <c r="C116" s="10"/>
      <c r="D116" s="7"/>
      <c r="E116" s="44"/>
      <c r="F116" s="2" t="s">
        <v>291</v>
      </c>
      <c r="G116" s="7" t="s">
        <v>2</v>
      </c>
      <c r="H116" s="7">
        <v>0</v>
      </c>
      <c r="I116" s="99">
        <f>'Sklady Rekapitulace '!$D$27</f>
        <v>0</v>
      </c>
      <c r="J116" s="26">
        <f t="shared" si="18"/>
        <v>0</v>
      </c>
    </row>
    <row r="117" spans="1:10" x14ac:dyDescent="0.2">
      <c r="A117" s="2"/>
      <c r="B117" s="9"/>
      <c r="C117" s="10"/>
      <c r="D117" s="7"/>
      <c r="E117" s="44"/>
      <c r="F117" s="2" t="s">
        <v>17</v>
      </c>
      <c r="G117" s="7" t="s">
        <v>8</v>
      </c>
      <c r="H117" s="7">
        <v>1</v>
      </c>
      <c r="I117" s="99">
        <f>'Sklady Rekapitulace '!$D$28</f>
        <v>0</v>
      </c>
      <c r="J117" s="26">
        <f t="shared" si="18"/>
        <v>0</v>
      </c>
    </row>
    <row r="118" spans="1:10" x14ac:dyDescent="0.2">
      <c r="A118" s="5"/>
      <c r="C118" s="11" t="s">
        <v>20</v>
      </c>
      <c r="D118" s="8"/>
      <c r="E118" s="45"/>
      <c r="F118" s="6"/>
      <c r="G118" s="8"/>
      <c r="H118" s="8"/>
      <c r="I118" s="100"/>
      <c r="J118" s="27">
        <f>SUM(J113:J117)</f>
        <v>0</v>
      </c>
    </row>
    <row r="119" spans="1:10" x14ac:dyDescent="0.2">
      <c r="A119" s="2"/>
      <c r="B119" s="9" t="s">
        <v>164</v>
      </c>
      <c r="C119" s="12" t="s">
        <v>84</v>
      </c>
      <c r="D119" s="4">
        <v>5</v>
      </c>
      <c r="E119" s="43">
        <v>44469</v>
      </c>
      <c r="F119" s="2" t="s">
        <v>300</v>
      </c>
      <c r="G119" s="7" t="s">
        <v>8</v>
      </c>
      <c r="H119" s="53">
        <v>1</v>
      </c>
      <c r="I119" s="98">
        <f>'Sklady Rekapitulace '!$D$24</f>
        <v>0</v>
      </c>
      <c r="J119" s="26">
        <f>H119*I119</f>
        <v>0</v>
      </c>
    </row>
    <row r="120" spans="1:10" x14ac:dyDescent="0.2">
      <c r="A120" s="2"/>
      <c r="B120" s="9"/>
      <c r="C120" s="10"/>
      <c r="D120" s="7"/>
      <c r="E120" s="44"/>
      <c r="F120" s="1" t="s">
        <v>301</v>
      </c>
      <c r="G120" s="7" t="s">
        <v>2</v>
      </c>
      <c r="H120" s="7">
        <v>1</v>
      </c>
      <c r="I120" s="99">
        <f>'Sklady Rekapitulace '!$D$25</f>
        <v>0</v>
      </c>
      <c r="J120" s="26">
        <f t="shared" ref="J120:J123" si="19">H120*I120</f>
        <v>0</v>
      </c>
    </row>
    <row r="121" spans="1:10" x14ac:dyDescent="0.2">
      <c r="A121" s="2"/>
      <c r="B121" s="9"/>
      <c r="C121" s="10"/>
      <c r="D121" s="7"/>
      <c r="E121" s="44"/>
      <c r="F121" s="2" t="s">
        <v>302</v>
      </c>
      <c r="G121" s="7" t="s">
        <v>2</v>
      </c>
      <c r="H121" s="7">
        <v>11</v>
      </c>
      <c r="I121" s="99">
        <f>'Sklady Rekapitulace '!$D$26</f>
        <v>0</v>
      </c>
      <c r="J121" s="26">
        <f t="shared" si="19"/>
        <v>0</v>
      </c>
    </row>
    <row r="122" spans="1:10" x14ac:dyDescent="0.2">
      <c r="A122" s="2"/>
      <c r="B122" s="9"/>
      <c r="C122" s="10"/>
      <c r="D122" s="7"/>
      <c r="E122" s="44"/>
      <c r="F122" s="2" t="s">
        <v>291</v>
      </c>
      <c r="G122" s="7" t="s">
        <v>2</v>
      </c>
      <c r="H122" s="7">
        <v>7</v>
      </c>
      <c r="I122" s="99">
        <f>'Sklady Rekapitulace '!$D$27</f>
        <v>0</v>
      </c>
      <c r="J122" s="26">
        <f t="shared" si="19"/>
        <v>0</v>
      </c>
    </row>
    <row r="123" spans="1:10" x14ac:dyDescent="0.2">
      <c r="A123" s="2"/>
      <c r="B123" s="9"/>
      <c r="C123" s="10"/>
      <c r="D123" s="7"/>
      <c r="E123" s="44"/>
      <c r="F123" s="2" t="s">
        <v>17</v>
      </c>
      <c r="G123" s="7" t="s">
        <v>8</v>
      </c>
      <c r="H123" s="7">
        <v>1</v>
      </c>
      <c r="I123" s="99">
        <f>'Sklady Rekapitulace '!$D$28</f>
        <v>0</v>
      </c>
      <c r="J123" s="26">
        <f t="shared" si="19"/>
        <v>0</v>
      </c>
    </row>
    <row r="124" spans="1:10" x14ac:dyDescent="0.2">
      <c r="A124" s="20"/>
      <c r="C124" s="21" t="s">
        <v>20</v>
      </c>
      <c r="D124" s="23"/>
      <c r="E124" s="47"/>
      <c r="F124" s="22"/>
      <c r="G124" s="23"/>
      <c r="H124" s="23"/>
      <c r="I124" s="100"/>
      <c r="J124" s="28">
        <f>SUM(J119:J123)</f>
        <v>0</v>
      </c>
    </row>
    <row r="125" spans="1:10" x14ac:dyDescent="0.2">
      <c r="A125" s="2"/>
      <c r="B125" s="9" t="s">
        <v>165</v>
      </c>
      <c r="C125" s="12" t="s">
        <v>166</v>
      </c>
      <c r="D125" s="4">
        <v>2</v>
      </c>
      <c r="E125" s="43">
        <v>45196</v>
      </c>
      <c r="F125" s="2" t="s">
        <v>300</v>
      </c>
      <c r="G125" s="7" t="s">
        <v>8</v>
      </c>
      <c r="H125" s="53">
        <v>1</v>
      </c>
      <c r="I125" s="98">
        <f>'Sklady Rekapitulace '!$D$24</f>
        <v>0</v>
      </c>
      <c r="J125" s="26">
        <f>H125*I125</f>
        <v>0</v>
      </c>
    </row>
    <row r="126" spans="1:10" x14ac:dyDescent="0.2">
      <c r="A126" s="2"/>
      <c r="B126" s="9"/>
      <c r="C126" s="10"/>
      <c r="D126" s="7"/>
      <c r="E126" s="44"/>
      <c r="F126" s="1" t="s">
        <v>301</v>
      </c>
      <c r="G126" s="7" t="s">
        <v>2</v>
      </c>
      <c r="H126" s="7">
        <v>1</v>
      </c>
      <c r="I126" s="99">
        <f>'Sklady Rekapitulace '!$D$25</f>
        <v>0</v>
      </c>
      <c r="J126" s="26">
        <f t="shared" ref="J126:J129" si="20">H126*I126</f>
        <v>0</v>
      </c>
    </row>
    <row r="127" spans="1:10" x14ac:dyDescent="0.2">
      <c r="A127" s="2"/>
      <c r="B127" s="9"/>
      <c r="C127" s="10"/>
      <c r="D127" s="7"/>
      <c r="E127" s="44"/>
      <c r="F127" s="2" t="s">
        <v>302</v>
      </c>
      <c r="G127" s="7" t="s">
        <v>2</v>
      </c>
      <c r="H127" s="7">
        <v>10</v>
      </c>
      <c r="I127" s="99">
        <f>'Sklady Rekapitulace '!$D$26</f>
        <v>0</v>
      </c>
      <c r="J127" s="26">
        <f t="shared" si="20"/>
        <v>0</v>
      </c>
    </row>
    <row r="128" spans="1:10" x14ac:dyDescent="0.2">
      <c r="A128" s="2"/>
      <c r="B128" s="9"/>
      <c r="C128" s="10"/>
      <c r="D128" s="7"/>
      <c r="E128" s="44"/>
      <c r="F128" s="2" t="s">
        <v>291</v>
      </c>
      <c r="G128" s="7" t="s">
        <v>2</v>
      </c>
      <c r="H128" s="7">
        <v>0</v>
      </c>
      <c r="I128" s="99">
        <f>'Sklady Rekapitulace '!$D$27</f>
        <v>0</v>
      </c>
      <c r="J128" s="26">
        <f t="shared" si="20"/>
        <v>0</v>
      </c>
    </row>
    <row r="129" spans="1:10" x14ac:dyDescent="0.2">
      <c r="A129" s="2"/>
      <c r="B129" s="9"/>
      <c r="C129" s="10"/>
      <c r="D129" s="7"/>
      <c r="E129" s="44"/>
      <c r="F129" s="2" t="s">
        <v>17</v>
      </c>
      <c r="G129" s="7" t="s">
        <v>8</v>
      </c>
      <c r="H129" s="7">
        <v>1</v>
      </c>
      <c r="I129" s="99">
        <f>'Sklady Rekapitulace '!$D$28</f>
        <v>0</v>
      </c>
      <c r="J129" s="26">
        <f t="shared" si="20"/>
        <v>0</v>
      </c>
    </row>
    <row r="130" spans="1:10" x14ac:dyDescent="0.2">
      <c r="A130" s="20"/>
      <c r="C130" s="21" t="s">
        <v>20</v>
      </c>
      <c r="D130" s="23"/>
      <c r="E130" s="47"/>
      <c r="F130" s="22"/>
      <c r="G130" s="23"/>
      <c r="H130" s="23"/>
      <c r="I130" s="100"/>
      <c r="J130" s="28">
        <f>SUM(J125:J129)</f>
        <v>0</v>
      </c>
    </row>
    <row r="131" spans="1:10" x14ac:dyDescent="0.2">
      <c r="A131" s="2"/>
      <c r="B131" s="9" t="s">
        <v>167</v>
      </c>
      <c r="C131" s="12" t="s">
        <v>168</v>
      </c>
      <c r="D131" s="4">
        <v>2</v>
      </c>
      <c r="E131" s="43">
        <v>45196</v>
      </c>
      <c r="F131" s="2" t="s">
        <v>300</v>
      </c>
      <c r="G131" s="7" t="s">
        <v>8</v>
      </c>
      <c r="H131" s="53">
        <v>1</v>
      </c>
      <c r="I131" s="98">
        <f>'Sklady Rekapitulace '!$D$24</f>
        <v>0</v>
      </c>
      <c r="J131" s="26">
        <f>H131*I131</f>
        <v>0</v>
      </c>
    </row>
    <row r="132" spans="1:10" x14ac:dyDescent="0.2">
      <c r="A132" s="2"/>
      <c r="B132" s="9"/>
      <c r="C132" s="10"/>
      <c r="D132" s="7"/>
      <c r="E132" s="44"/>
      <c r="F132" s="1" t="s">
        <v>301</v>
      </c>
      <c r="G132" s="53" t="s">
        <v>2</v>
      </c>
      <c r="H132" s="7">
        <v>1</v>
      </c>
      <c r="I132" s="99">
        <f>'Sklady Rekapitulace '!$D$25</f>
        <v>0</v>
      </c>
      <c r="J132" s="26">
        <f t="shared" ref="J132:J135" si="21">H132*I132</f>
        <v>0</v>
      </c>
    </row>
    <row r="133" spans="1:10" x14ac:dyDescent="0.2">
      <c r="A133" s="2"/>
      <c r="B133" s="9"/>
      <c r="C133" s="10"/>
      <c r="D133" s="7"/>
      <c r="E133" s="44"/>
      <c r="F133" s="2" t="s">
        <v>302</v>
      </c>
      <c r="G133" s="7" t="s">
        <v>2</v>
      </c>
      <c r="H133" s="7">
        <v>2</v>
      </c>
      <c r="I133" s="99">
        <f>'Sklady Rekapitulace '!$D$26</f>
        <v>0</v>
      </c>
      <c r="J133" s="26">
        <f t="shared" si="21"/>
        <v>0</v>
      </c>
    </row>
    <row r="134" spans="1:10" x14ac:dyDescent="0.2">
      <c r="A134" s="2"/>
      <c r="B134" s="9"/>
      <c r="C134" s="10"/>
      <c r="D134" s="7"/>
      <c r="E134" s="44"/>
      <c r="F134" s="2" t="s">
        <v>291</v>
      </c>
      <c r="G134" s="7" t="s">
        <v>2</v>
      </c>
      <c r="H134" s="7">
        <v>0</v>
      </c>
      <c r="I134" s="99">
        <f>'Sklady Rekapitulace '!$D$27</f>
        <v>0</v>
      </c>
      <c r="J134" s="26">
        <f t="shared" si="21"/>
        <v>0</v>
      </c>
    </row>
    <row r="135" spans="1:10" x14ac:dyDescent="0.2">
      <c r="A135" s="2"/>
      <c r="B135" s="9"/>
      <c r="C135" s="10"/>
      <c r="D135" s="7"/>
      <c r="E135" s="44"/>
      <c r="F135" s="2" t="s">
        <v>17</v>
      </c>
      <c r="G135" s="7" t="s">
        <v>8</v>
      </c>
      <c r="H135" s="7">
        <v>1</v>
      </c>
      <c r="I135" s="99">
        <f>'Sklady Rekapitulace '!$D$28</f>
        <v>0</v>
      </c>
      <c r="J135" s="26">
        <f t="shared" si="21"/>
        <v>0</v>
      </c>
    </row>
    <row r="136" spans="1:10" x14ac:dyDescent="0.2">
      <c r="A136" s="5"/>
      <c r="B136" s="37"/>
      <c r="C136" s="11" t="s">
        <v>20</v>
      </c>
      <c r="D136" s="8"/>
      <c r="E136" s="45"/>
      <c r="F136" s="6"/>
      <c r="G136" s="8"/>
      <c r="H136" s="8"/>
      <c r="I136" s="100"/>
      <c r="J136" s="27">
        <f>SUM(J131:J135)</f>
        <v>0</v>
      </c>
    </row>
    <row r="137" spans="1:10" x14ac:dyDescent="0.2">
      <c r="A137" s="2"/>
      <c r="B137" s="9" t="s">
        <v>169</v>
      </c>
      <c r="C137" s="12" t="s">
        <v>94</v>
      </c>
      <c r="D137" s="4">
        <v>2</v>
      </c>
      <c r="E137" s="43">
        <v>45512</v>
      </c>
      <c r="F137" s="2" t="s">
        <v>300</v>
      </c>
      <c r="G137" s="7" t="s">
        <v>8</v>
      </c>
      <c r="H137" s="53">
        <v>1</v>
      </c>
      <c r="I137" s="98">
        <f>'Sklady Rekapitulace '!$D$24</f>
        <v>0</v>
      </c>
      <c r="J137" s="26">
        <f>H137*I137</f>
        <v>0</v>
      </c>
    </row>
    <row r="138" spans="1:10" x14ac:dyDescent="0.2">
      <c r="A138" s="2"/>
      <c r="B138" s="9"/>
      <c r="C138" s="10"/>
      <c r="D138" s="7"/>
      <c r="E138" s="44"/>
      <c r="F138" s="1" t="s">
        <v>301</v>
      </c>
      <c r="G138" s="53" t="s">
        <v>2</v>
      </c>
      <c r="H138" s="7">
        <v>2</v>
      </c>
      <c r="I138" s="99">
        <f>'Sklady Rekapitulace '!$D$25</f>
        <v>0</v>
      </c>
      <c r="J138" s="26">
        <f t="shared" ref="J138:J141" si="22">H138*I138</f>
        <v>0</v>
      </c>
    </row>
    <row r="139" spans="1:10" x14ac:dyDescent="0.2">
      <c r="A139" s="2"/>
      <c r="B139" s="9"/>
      <c r="C139" s="10"/>
      <c r="D139" s="7"/>
      <c r="E139" s="44"/>
      <c r="F139" s="2" t="s">
        <v>302</v>
      </c>
      <c r="G139" s="7" t="s">
        <v>2</v>
      </c>
      <c r="H139" s="7">
        <v>42</v>
      </c>
      <c r="I139" s="99">
        <f>'Sklady Rekapitulace '!$D$26</f>
        <v>0</v>
      </c>
      <c r="J139" s="26">
        <f t="shared" si="22"/>
        <v>0</v>
      </c>
    </row>
    <row r="140" spans="1:10" x14ac:dyDescent="0.2">
      <c r="A140" s="2"/>
      <c r="B140" s="9"/>
      <c r="C140" s="10"/>
      <c r="D140" s="7"/>
      <c r="E140" s="44"/>
      <c r="F140" s="2" t="s">
        <v>291</v>
      </c>
      <c r="G140" s="7" t="s">
        <v>2</v>
      </c>
      <c r="H140" s="7">
        <v>12</v>
      </c>
      <c r="I140" s="99">
        <f>'Sklady Rekapitulace '!$D$27</f>
        <v>0</v>
      </c>
      <c r="J140" s="26">
        <f t="shared" si="22"/>
        <v>0</v>
      </c>
    </row>
    <row r="141" spans="1:10" x14ac:dyDescent="0.2">
      <c r="A141" s="2"/>
      <c r="B141" s="9"/>
      <c r="C141" s="10"/>
      <c r="D141" s="7"/>
      <c r="E141" s="44"/>
      <c r="F141" s="2" t="s">
        <v>17</v>
      </c>
      <c r="G141" s="7" t="s">
        <v>8</v>
      </c>
      <c r="H141" s="7">
        <v>1</v>
      </c>
      <c r="I141" s="99">
        <f>'Sklady Rekapitulace '!$D$28</f>
        <v>0</v>
      </c>
      <c r="J141" s="26">
        <f t="shared" si="22"/>
        <v>0</v>
      </c>
    </row>
    <row r="142" spans="1:10" x14ac:dyDescent="0.2">
      <c r="A142" s="5"/>
      <c r="B142" s="37"/>
      <c r="C142" s="11" t="s">
        <v>20</v>
      </c>
      <c r="D142" s="8"/>
      <c r="E142" s="45"/>
      <c r="F142" s="6"/>
      <c r="G142" s="8"/>
      <c r="H142" s="8"/>
      <c r="I142" s="100"/>
      <c r="J142" s="27">
        <f>SUM(J137:J141)</f>
        <v>0</v>
      </c>
    </row>
    <row r="143" spans="1:10" x14ac:dyDescent="0.2">
      <c r="A143" s="2"/>
      <c r="B143" s="9" t="s">
        <v>61</v>
      </c>
      <c r="C143" s="12" t="s">
        <v>170</v>
      </c>
      <c r="D143" s="4">
        <v>5</v>
      </c>
      <c r="E143" s="43">
        <v>44469</v>
      </c>
      <c r="F143" s="2" t="s">
        <v>300</v>
      </c>
      <c r="G143" s="7" t="s">
        <v>8</v>
      </c>
      <c r="H143" s="53">
        <v>1</v>
      </c>
      <c r="I143" s="98">
        <f>'Sklady Rekapitulace '!$D$24</f>
        <v>0</v>
      </c>
      <c r="J143" s="26">
        <f>H143*I143</f>
        <v>0</v>
      </c>
    </row>
    <row r="144" spans="1:10" x14ac:dyDescent="0.2">
      <c r="A144" s="2"/>
      <c r="B144" s="9"/>
      <c r="C144" s="10"/>
      <c r="D144" s="7"/>
      <c r="E144" s="44"/>
      <c r="F144" s="1" t="s">
        <v>301</v>
      </c>
      <c r="G144" s="7" t="s">
        <v>2</v>
      </c>
      <c r="H144" s="7">
        <v>2</v>
      </c>
      <c r="I144" s="99">
        <f>'Sklady Rekapitulace '!$D$25</f>
        <v>0</v>
      </c>
      <c r="J144" s="26">
        <f t="shared" ref="J144:J147" si="23">H144*I144</f>
        <v>0</v>
      </c>
    </row>
    <row r="145" spans="1:10" x14ac:dyDescent="0.2">
      <c r="A145" s="2"/>
      <c r="B145" s="9"/>
      <c r="C145" s="10"/>
      <c r="D145" s="7"/>
      <c r="E145" s="44"/>
      <c r="F145" s="2" t="s">
        <v>302</v>
      </c>
      <c r="G145" s="7" t="s">
        <v>2</v>
      </c>
      <c r="H145" s="7">
        <v>43</v>
      </c>
      <c r="I145" s="99">
        <f>'Sklady Rekapitulace '!$D$26</f>
        <v>0</v>
      </c>
      <c r="J145" s="26">
        <f t="shared" si="23"/>
        <v>0</v>
      </c>
    </row>
    <row r="146" spans="1:10" x14ac:dyDescent="0.2">
      <c r="A146" s="2"/>
      <c r="B146" s="9"/>
      <c r="C146" s="10"/>
      <c r="D146" s="7"/>
      <c r="E146" s="44"/>
      <c r="F146" s="2" t="s">
        <v>291</v>
      </c>
      <c r="G146" s="7" t="s">
        <v>2</v>
      </c>
      <c r="H146" s="7">
        <v>3</v>
      </c>
      <c r="I146" s="99">
        <f>'Sklady Rekapitulace '!$D$27</f>
        <v>0</v>
      </c>
      <c r="J146" s="26">
        <f t="shared" si="23"/>
        <v>0</v>
      </c>
    </row>
    <row r="147" spans="1:10" x14ac:dyDescent="0.2">
      <c r="A147" s="2"/>
      <c r="B147" s="9"/>
      <c r="C147" s="10"/>
      <c r="D147" s="7"/>
      <c r="E147" s="44"/>
      <c r="F147" s="2" t="s">
        <v>17</v>
      </c>
      <c r="G147" s="7" t="s">
        <v>8</v>
      </c>
      <c r="H147" s="7">
        <v>1</v>
      </c>
      <c r="I147" s="99">
        <f>'Sklady Rekapitulace '!$D$28</f>
        <v>0</v>
      </c>
      <c r="J147" s="26">
        <f t="shared" si="23"/>
        <v>0</v>
      </c>
    </row>
    <row r="148" spans="1:10" x14ac:dyDescent="0.2">
      <c r="A148" s="5"/>
      <c r="B148" s="37"/>
      <c r="C148" s="11" t="s">
        <v>20</v>
      </c>
      <c r="D148" s="8"/>
      <c r="E148" s="45"/>
      <c r="F148" s="6"/>
      <c r="G148" s="8"/>
      <c r="H148" s="8"/>
      <c r="I148" s="100"/>
      <c r="J148" s="27">
        <f>SUM(J143:J147)</f>
        <v>0</v>
      </c>
    </row>
    <row r="149" spans="1:10" x14ac:dyDescent="0.2">
      <c r="A149" s="2"/>
      <c r="B149" s="9" t="s">
        <v>171</v>
      </c>
      <c r="C149" s="12" t="s">
        <v>172</v>
      </c>
      <c r="D149" s="4">
        <v>5</v>
      </c>
      <c r="E149" s="43">
        <v>43831</v>
      </c>
      <c r="F149" s="2" t="s">
        <v>300</v>
      </c>
      <c r="G149" s="7" t="s">
        <v>8</v>
      </c>
      <c r="H149" s="53">
        <v>1</v>
      </c>
      <c r="I149" s="98">
        <f>'Sklady Rekapitulace '!$D$24</f>
        <v>0</v>
      </c>
      <c r="J149" s="26">
        <f>H149*I149</f>
        <v>0</v>
      </c>
    </row>
    <row r="150" spans="1:10" x14ac:dyDescent="0.2">
      <c r="A150" s="2"/>
      <c r="B150" s="9"/>
      <c r="C150" s="10"/>
      <c r="D150" s="7"/>
      <c r="E150" s="44"/>
      <c r="F150" s="1" t="s">
        <v>301</v>
      </c>
      <c r="G150" s="53" t="s">
        <v>2</v>
      </c>
      <c r="H150" s="7">
        <v>1</v>
      </c>
      <c r="I150" s="99">
        <f>'Sklady Rekapitulace '!$D$25</f>
        <v>0</v>
      </c>
      <c r="J150" s="26">
        <f t="shared" ref="J150:J153" si="24">H150*I150</f>
        <v>0</v>
      </c>
    </row>
    <row r="151" spans="1:10" x14ac:dyDescent="0.2">
      <c r="A151" s="2"/>
      <c r="B151" s="9"/>
      <c r="C151" s="10"/>
      <c r="D151" s="7"/>
      <c r="E151" s="44"/>
      <c r="F151" s="2" t="s">
        <v>302</v>
      </c>
      <c r="G151" s="7" t="s">
        <v>2</v>
      </c>
      <c r="H151" s="7">
        <v>4</v>
      </c>
      <c r="I151" s="99">
        <f>'Sklady Rekapitulace '!$D$26</f>
        <v>0</v>
      </c>
      <c r="J151" s="26">
        <f t="shared" si="24"/>
        <v>0</v>
      </c>
    </row>
    <row r="152" spans="1:10" x14ac:dyDescent="0.2">
      <c r="A152" s="2"/>
      <c r="B152" s="9"/>
      <c r="C152" s="10"/>
      <c r="D152" s="7"/>
      <c r="E152" s="44"/>
      <c r="F152" s="2" t="s">
        <v>291</v>
      </c>
      <c r="G152" s="7" t="s">
        <v>2</v>
      </c>
      <c r="H152" s="7">
        <v>0</v>
      </c>
      <c r="I152" s="99">
        <f>'Sklady Rekapitulace '!$D$27</f>
        <v>0</v>
      </c>
      <c r="J152" s="26">
        <f t="shared" si="24"/>
        <v>0</v>
      </c>
    </row>
    <row r="153" spans="1:10" x14ac:dyDescent="0.2">
      <c r="A153" s="2"/>
      <c r="B153" s="9"/>
      <c r="C153" s="10"/>
      <c r="D153" s="7"/>
      <c r="E153" s="44"/>
      <c r="F153" s="2" t="s">
        <v>17</v>
      </c>
      <c r="G153" s="7" t="s">
        <v>8</v>
      </c>
      <c r="H153" s="7">
        <v>1</v>
      </c>
      <c r="I153" s="99">
        <f>'Sklady Rekapitulace '!$D$28</f>
        <v>0</v>
      </c>
      <c r="J153" s="26">
        <f t="shared" si="24"/>
        <v>0</v>
      </c>
    </row>
    <row r="154" spans="1:10" x14ac:dyDescent="0.2">
      <c r="A154" s="5"/>
      <c r="B154" s="37"/>
      <c r="C154" s="11" t="s">
        <v>20</v>
      </c>
      <c r="D154" s="8"/>
      <c r="E154" s="45"/>
      <c r="F154" s="6"/>
      <c r="G154" s="8"/>
      <c r="H154" s="8"/>
      <c r="I154" s="100"/>
      <c r="J154" s="27">
        <f>SUM(J149:J153)</f>
        <v>0</v>
      </c>
    </row>
    <row r="155" spans="1:10" x14ac:dyDescent="0.2">
      <c r="A155" s="2"/>
      <c r="B155" s="9" t="s">
        <v>63</v>
      </c>
      <c r="C155" s="12" t="s">
        <v>173</v>
      </c>
      <c r="D155" s="4">
        <v>2</v>
      </c>
      <c r="E155" s="43">
        <v>44697</v>
      </c>
      <c r="F155" s="2" t="s">
        <v>300</v>
      </c>
      <c r="G155" s="7" t="s">
        <v>8</v>
      </c>
      <c r="H155" s="53">
        <v>1</v>
      </c>
      <c r="I155" s="98">
        <f>'Sklady Rekapitulace '!$D$24</f>
        <v>0</v>
      </c>
      <c r="J155" s="26">
        <f>H155*I155</f>
        <v>0</v>
      </c>
    </row>
    <row r="156" spans="1:10" x14ac:dyDescent="0.2">
      <c r="A156" s="2"/>
      <c r="B156" s="9"/>
      <c r="C156" s="10"/>
      <c r="D156" s="7"/>
      <c r="E156" s="44"/>
      <c r="F156" s="1" t="s">
        <v>301</v>
      </c>
      <c r="G156" s="7" t="s">
        <v>2</v>
      </c>
      <c r="H156" s="7">
        <v>1</v>
      </c>
      <c r="I156" s="99">
        <f>'Sklady Rekapitulace '!$D$25</f>
        <v>0</v>
      </c>
      <c r="J156" s="26">
        <f t="shared" ref="J156:J159" si="25">H156*I156</f>
        <v>0</v>
      </c>
    </row>
    <row r="157" spans="1:10" x14ac:dyDescent="0.2">
      <c r="A157" s="2"/>
      <c r="B157" s="9"/>
      <c r="C157" s="10"/>
      <c r="D157" s="7"/>
      <c r="E157" s="44"/>
      <c r="F157" s="2" t="s">
        <v>302</v>
      </c>
      <c r="G157" s="7" t="s">
        <v>2</v>
      </c>
      <c r="H157" s="7">
        <v>11</v>
      </c>
      <c r="I157" s="99">
        <f>'Sklady Rekapitulace '!$D$26</f>
        <v>0</v>
      </c>
      <c r="J157" s="26">
        <f t="shared" si="25"/>
        <v>0</v>
      </c>
    </row>
    <row r="158" spans="1:10" x14ac:dyDescent="0.2">
      <c r="A158" s="2"/>
      <c r="B158" s="9"/>
      <c r="C158" s="10"/>
      <c r="D158" s="7"/>
      <c r="E158" s="44"/>
      <c r="F158" s="2" t="s">
        <v>291</v>
      </c>
      <c r="G158" s="7" t="s">
        <v>2</v>
      </c>
      <c r="H158" s="7">
        <v>4</v>
      </c>
      <c r="I158" s="99">
        <f>'Sklady Rekapitulace '!$D$27</f>
        <v>0</v>
      </c>
      <c r="J158" s="26">
        <f t="shared" si="25"/>
        <v>0</v>
      </c>
    </row>
    <row r="159" spans="1:10" x14ac:dyDescent="0.2">
      <c r="A159" s="2"/>
      <c r="B159" s="9"/>
      <c r="C159" s="10"/>
      <c r="D159" s="7"/>
      <c r="E159" s="44"/>
      <c r="F159" s="2" t="s">
        <v>17</v>
      </c>
      <c r="G159" s="7" t="s">
        <v>8</v>
      </c>
      <c r="H159" s="7">
        <v>1</v>
      </c>
      <c r="I159" s="99">
        <f>'Sklady Rekapitulace '!$D$28</f>
        <v>0</v>
      </c>
      <c r="J159" s="26">
        <f t="shared" si="25"/>
        <v>0</v>
      </c>
    </row>
    <row r="160" spans="1:10" x14ac:dyDescent="0.2">
      <c r="A160" s="5"/>
      <c r="B160" s="37"/>
      <c r="C160" s="11" t="s">
        <v>20</v>
      </c>
      <c r="D160" s="8"/>
      <c r="E160" s="45"/>
      <c r="F160" s="6"/>
      <c r="G160" s="8"/>
      <c r="H160" s="8"/>
      <c r="I160" s="100"/>
      <c r="J160" s="27">
        <f>SUM(J155:J159)</f>
        <v>0</v>
      </c>
    </row>
    <row r="161" spans="1:10" x14ac:dyDescent="0.2">
      <c r="A161" s="2"/>
      <c r="B161" s="9">
        <v>520</v>
      </c>
      <c r="C161" s="10" t="s">
        <v>174</v>
      </c>
      <c r="D161" s="4">
        <v>5</v>
      </c>
      <c r="E161" s="43">
        <v>44173</v>
      </c>
      <c r="F161" s="2" t="s">
        <v>300</v>
      </c>
      <c r="G161" s="7" t="s">
        <v>8</v>
      </c>
      <c r="H161" s="53">
        <v>1</v>
      </c>
      <c r="I161" s="98">
        <f>'Sklady Rekapitulace '!$D$24</f>
        <v>0</v>
      </c>
      <c r="J161" s="26">
        <f>H161*I161</f>
        <v>0</v>
      </c>
    </row>
    <row r="162" spans="1:10" x14ac:dyDescent="0.2">
      <c r="A162" s="2"/>
      <c r="B162" s="9"/>
      <c r="C162" s="10"/>
      <c r="D162" s="7"/>
      <c r="E162" s="44"/>
      <c r="F162" s="1" t="s">
        <v>301</v>
      </c>
      <c r="G162" s="7" t="s">
        <v>2</v>
      </c>
      <c r="H162" s="7">
        <v>6</v>
      </c>
      <c r="I162" s="99">
        <f>'Sklady Rekapitulace '!$D$25</f>
        <v>0</v>
      </c>
      <c r="J162" s="26">
        <f t="shared" ref="J162:J165" si="26">H162*I162</f>
        <v>0</v>
      </c>
    </row>
    <row r="163" spans="1:10" x14ac:dyDescent="0.2">
      <c r="A163" s="2"/>
      <c r="B163" s="9"/>
      <c r="C163" s="10"/>
      <c r="D163" s="7"/>
      <c r="E163" s="44"/>
      <c r="F163" s="2" t="s">
        <v>302</v>
      </c>
      <c r="G163" s="7" t="s">
        <v>2</v>
      </c>
      <c r="H163" s="7">
        <v>49</v>
      </c>
      <c r="I163" s="99">
        <f>'Sklady Rekapitulace '!$D$26</f>
        <v>0</v>
      </c>
      <c r="J163" s="26">
        <f t="shared" si="26"/>
        <v>0</v>
      </c>
    </row>
    <row r="164" spans="1:10" x14ac:dyDescent="0.2">
      <c r="A164" s="2"/>
      <c r="B164" s="9"/>
      <c r="C164" s="10"/>
      <c r="D164" s="7"/>
      <c r="E164" s="44"/>
      <c r="F164" s="2" t="s">
        <v>291</v>
      </c>
      <c r="G164" s="7" t="s">
        <v>2</v>
      </c>
      <c r="H164" s="7">
        <v>1</v>
      </c>
      <c r="I164" s="99">
        <f>'Sklady Rekapitulace '!$D$27</f>
        <v>0</v>
      </c>
      <c r="J164" s="26">
        <f t="shared" si="26"/>
        <v>0</v>
      </c>
    </row>
    <row r="165" spans="1:10" x14ac:dyDescent="0.2">
      <c r="A165" s="2"/>
      <c r="B165" s="9"/>
      <c r="C165" s="10"/>
      <c r="D165" s="7"/>
      <c r="E165" s="44"/>
      <c r="F165" s="2" t="s">
        <v>17</v>
      </c>
      <c r="G165" s="7" t="s">
        <v>8</v>
      </c>
      <c r="H165" s="7">
        <v>1</v>
      </c>
      <c r="I165" s="99">
        <f>'Sklady Rekapitulace '!$D$28</f>
        <v>0</v>
      </c>
      <c r="J165" s="26">
        <f t="shared" si="26"/>
        <v>0</v>
      </c>
    </row>
    <row r="166" spans="1:10" x14ac:dyDescent="0.2">
      <c r="A166" s="5"/>
      <c r="B166" s="37"/>
      <c r="C166" s="11" t="s">
        <v>20</v>
      </c>
      <c r="D166" s="8"/>
      <c r="E166" s="45"/>
      <c r="F166" s="6"/>
      <c r="G166" s="8"/>
      <c r="H166" s="8"/>
      <c r="I166" s="100"/>
      <c r="J166" s="27">
        <f>SUM(J161:J165)</f>
        <v>0</v>
      </c>
    </row>
    <row r="167" spans="1:10" x14ac:dyDescent="0.2">
      <c r="A167" s="2"/>
      <c r="B167" s="9">
        <v>580</v>
      </c>
      <c r="C167" s="10" t="s">
        <v>101</v>
      </c>
      <c r="D167" s="7">
        <v>2</v>
      </c>
      <c r="E167" s="44">
        <v>45016</v>
      </c>
      <c r="F167" s="2" t="s">
        <v>300</v>
      </c>
      <c r="G167" s="7" t="s">
        <v>8</v>
      </c>
      <c r="H167" s="53">
        <v>1</v>
      </c>
      <c r="I167" s="98">
        <f>'Sklady Rekapitulace '!$D$24</f>
        <v>0</v>
      </c>
      <c r="J167" s="26">
        <f>H167*I167</f>
        <v>0</v>
      </c>
    </row>
    <row r="168" spans="1:10" x14ac:dyDescent="0.2">
      <c r="A168" s="2"/>
      <c r="B168" s="9"/>
      <c r="C168" s="10"/>
      <c r="D168" s="7"/>
      <c r="E168" s="44"/>
      <c r="F168" s="1" t="s">
        <v>301</v>
      </c>
      <c r="G168" s="53" t="s">
        <v>2</v>
      </c>
      <c r="H168" s="7">
        <v>3</v>
      </c>
      <c r="I168" s="99">
        <f>'Sklady Rekapitulace '!$D$25</f>
        <v>0</v>
      </c>
      <c r="J168" s="26">
        <f t="shared" ref="J168:J171" si="27">H168*I168</f>
        <v>0</v>
      </c>
    </row>
    <row r="169" spans="1:10" x14ac:dyDescent="0.2">
      <c r="A169" s="2"/>
      <c r="B169" s="9"/>
      <c r="C169" s="10"/>
      <c r="D169" s="7"/>
      <c r="E169" s="44"/>
      <c r="F169" s="2" t="s">
        <v>302</v>
      </c>
      <c r="G169" s="7" t="s">
        <v>2</v>
      </c>
      <c r="H169" s="7">
        <v>57</v>
      </c>
      <c r="I169" s="99">
        <f>'Sklady Rekapitulace '!$D$26</f>
        <v>0</v>
      </c>
      <c r="J169" s="26">
        <f t="shared" si="27"/>
        <v>0</v>
      </c>
    </row>
    <row r="170" spans="1:10" x14ac:dyDescent="0.2">
      <c r="A170" s="2"/>
      <c r="B170" s="9"/>
      <c r="C170" s="10"/>
      <c r="D170" s="7"/>
      <c r="E170" s="44"/>
      <c r="F170" s="2" t="s">
        <v>291</v>
      </c>
      <c r="G170" s="7" t="s">
        <v>2</v>
      </c>
      <c r="H170" s="7">
        <v>21</v>
      </c>
      <c r="I170" s="99">
        <f>'Sklady Rekapitulace '!$D$27</f>
        <v>0</v>
      </c>
      <c r="J170" s="26">
        <f t="shared" si="27"/>
        <v>0</v>
      </c>
    </row>
    <row r="171" spans="1:10" x14ac:dyDescent="0.2">
      <c r="A171" s="2"/>
      <c r="B171" s="9"/>
      <c r="C171" s="10"/>
      <c r="D171" s="7"/>
      <c r="E171" s="44"/>
      <c r="F171" s="2" t="s">
        <v>17</v>
      </c>
      <c r="G171" s="7" t="s">
        <v>8</v>
      </c>
      <c r="H171" s="7">
        <v>1</v>
      </c>
      <c r="I171" s="99">
        <f>'Sklady Rekapitulace '!$D$28</f>
        <v>0</v>
      </c>
      <c r="J171" s="26">
        <f t="shared" si="27"/>
        <v>0</v>
      </c>
    </row>
    <row r="172" spans="1:10" x14ac:dyDescent="0.2">
      <c r="A172" s="5"/>
      <c r="B172" s="37"/>
      <c r="C172" s="11" t="s">
        <v>20</v>
      </c>
      <c r="D172" s="8"/>
      <c r="E172" s="45"/>
      <c r="F172" s="6"/>
      <c r="G172" s="8"/>
      <c r="H172" s="8"/>
      <c r="I172" s="100"/>
      <c r="J172" s="27">
        <f>SUM(J167:J171)</f>
        <v>0</v>
      </c>
    </row>
    <row r="173" spans="1:10" x14ac:dyDescent="0.2">
      <c r="A173" s="2"/>
      <c r="B173" s="9">
        <v>620</v>
      </c>
      <c r="C173" s="10" t="s">
        <v>175</v>
      </c>
      <c r="D173" s="4">
        <v>2</v>
      </c>
      <c r="E173" s="43">
        <v>45202</v>
      </c>
      <c r="F173" s="2" t="s">
        <v>300</v>
      </c>
      <c r="G173" s="7" t="s">
        <v>8</v>
      </c>
      <c r="H173" s="53">
        <v>1</v>
      </c>
      <c r="I173" s="98">
        <f>'Sklady Rekapitulace '!$D$24</f>
        <v>0</v>
      </c>
      <c r="J173" s="26">
        <f>H173*I173</f>
        <v>0</v>
      </c>
    </row>
    <row r="174" spans="1:10" x14ac:dyDescent="0.2">
      <c r="A174" s="2"/>
      <c r="B174" s="9"/>
      <c r="C174" s="10"/>
      <c r="D174" s="7"/>
      <c r="E174" s="44"/>
      <c r="F174" s="1" t="s">
        <v>301</v>
      </c>
      <c r="G174" s="7" t="s">
        <v>2</v>
      </c>
      <c r="H174" s="7">
        <v>2</v>
      </c>
      <c r="I174" s="99">
        <f>'Sklady Rekapitulace '!$D$25</f>
        <v>0</v>
      </c>
      <c r="J174" s="26">
        <f t="shared" ref="J174:J177" si="28">H174*I174</f>
        <v>0</v>
      </c>
    </row>
    <row r="175" spans="1:10" x14ac:dyDescent="0.2">
      <c r="A175" s="2"/>
      <c r="B175" s="9"/>
      <c r="C175" s="10"/>
      <c r="D175" s="7"/>
      <c r="E175" s="44"/>
      <c r="F175" s="2" t="s">
        <v>302</v>
      </c>
      <c r="G175" s="7" t="s">
        <v>2</v>
      </c>
      <c r="H175" s="7">
        <v>18</v>
      </c>
      <c r="I175" s="99">
        <f>'Sklady Rekapitulace '!$D$26</f>
        <v>0</v>
      </c>
      <c r="J175" s="26">
        <f t="shared" si="28"/>
        <v>0</v>
      </c>
    </row>
    <row r="176" spans="1:10" x14ac:dyDescent="0.2">
      <c r="A176" s="2"/>
      <c r="B176" s="9"/>
      <c r="C176" s="10"/>
      <c r="D176" s="7"/>
      <c r="E176" s="44"/>
      <c r="F176" s="2" t="s">
        <v>291</v>
      </c>
      <c r="G176" s="7" t="s">
        <v>2</v>
      </c>
      <c r="H176" s="7">
        <v>1</v>
      </c>
      <c r="I176" s="99">
        <f>'Sklady Rekapitulace '!$D$27</f>
        <v>0</v>
      </c>
      <c r="J176" s="26">
        <f t="shared" si="28"/>
        <v>0</v>
      </c>
    </row>
    <row r="177" spans="1:10" x14ac:dyDescent="0.2">
      <c r="A177" s="2"/>
      <c r="B177" s="9"/>
      <c r="C177" s="10"/>
      <c r="D177" s="7"/>
      <c r="E177" s="44"/>
      <c r="F177" s="2" t="s">
        <v>17</v>
      </c>
      <c r="G177" s="7" t="s">
        <v>8</v>
      </c>
      <c r="H177" s="7">
        <v>1</v>
      </c>
      <c r="I177" s="99">
        <f>'Sklady Rekapitulace '!$D$28</f>
        <v>0</v>
      </c>
      <c r="J177" s="26">
        <f t="shared" si="28"/>
        <v>0</v>
      </c>
    </row>
    <row r="178" spans="1:10" x14ac:dyDescent="0.2">
      <c r="A178" s="5"/>
      <c r="B178" s="37"/>
      <c r="C178" s="11" t="s">
        <v>20</v>
      </c>
      <c r="D178" s="8"/>
      <c r="E178" s="45"/>
      <c r="F178" s="6"/>
      <c r="G178" s="8"/>
      <c r="H178" s="8"/>
      <c r="I178" s="100"/>
      <c r="J178" s="27">
        <f>SUM(J173:J177)</f>
        <v>0</v>
      </c>
    </row>
    <row r="179" spans="1:10" x14ac:dyDescent="0.2">
      <c r="A179" s="2"/>
      <c r="B179" s="9" t="s">
        <v>176</v>
      </c>
      <c r="C179" s="12" t="s">
        <v>91</v>
      </c>
      <c r="D179" s="4">
        <v>2</v>
      </c>
      <c r="E179" s="43">
        <v>44781</v>
      </c>
      <c r="F179" s="2" t="s">
        <v>300</v>
      </c>
      <c r="G179" s="7" t="s">
        <v>8</v>
      </c>
      <c r="H179" s="53">
        <v>1</v>
      </c>
      <c r="I179" s="98">
        <f>'Sklady Rekapitulace '!$D$24</f>
        <v>0</v>
      </c>
      <c r="J179" s="26">
        <f>H179*I179</f>
        <v>0</v>
      </c>
    </row>
    <row r="180" spans="1:10" x14ac:dyDescent="0.2">
      <c r="A180" s="2"/>
      <c r="B180" s="9"/>
      <c r="C180" s="10"/>
      <c r="D180" s="7"/>
      <c r="E180" s="44"/>
      <c r="F180" s="1" t="s">
        <v>301</v>
      </c>
      <c r="G180" s="53" t="s">
        <v>2</v>
      </c>
      <c r="H180" s="7">
        <v>3</v>
      </c>
      <c r="I180" s="99">
        <f>'Sklady Rekapitulace '!$D$25</f>
        <v>0</v>
      </c>
      <c r="J180" s="26">
        <f t="shared" ref="J180:J183" si="29">H180*I180</f>
        <v>0</v>
      </c>
    </row>
    <row r="181" spans="1:10" x14ac:dyDescent="0.2">
      <c r="A181" s="2"/>
      <c r="B181" s="9"/>
      <c r="C181" s="10"/>
      <c r="D181" s="7"/>
      <c r="E181" s="44"/>
      <c r="F181" s="2" t="s">
        <v>302</v>
      </c>
      <c r="G181" s="7" t="s">
        <v>2</v>
      </c>
      <c r="H181" s="7">
        <v>19</v>
      </c>
      <c r="I181" s="99">
        <f>'Sklady Rekapitulace '!$D$26</f>
        <v>0</v>
      </c>
      <c r="J181" s="26">
        <f t="shared" si="29"/>
        <v>0</v>
      </c>
    </row>
    <row r="182" spans="1:10" x14ac:dyDescent="0.2">
      <c r="A182" s="2"/>
      <c r="B182" s="9"/>
      <c r="C182" s="10"/>
      <c r="D182" s="7"/>
      <c r="E182" s="44"/>
      <c r="F182" s="2" t="s">
        <v>291</v>
      </c>
      <c r="G182" s="7" t="s">
        <v>2</v>
      </c>
      <c r="H182" s="7">
        <v>12</v>
      </c>
      <c r="I182" s="99">
        <f>'Sklady Rekapitulace '!$D$27</f>
        <v>0</v>
      </c>
      <c r="J182" s="26">
        <f t="shared" si="29"/>
        <v>0</v>
      </c>
    </row>
    <row r="183" spans="1:10" x14ac:dyDescent="0.2">
      <c r="A183" s="2"/>
      <c r="B183" s="9"/>
      <c r="C183" s="10"/>
      <c r="D183" s="7"/>
      <c r="E183" s="44"/>
      <c r="F183" s="2" t="s">
        <v>17</v>
      </c>
      <c r="G183" s="7" t="s">
        <v>8</v>
      </c>
      <c r="H183" s="7">
        <v>1</v>
      </c>
      <c r="I183" s="99">
        <f>'Sklady Rekapitulace '!$D$28</f>
        <v>0</v>
      </c>
      <c r="J183" s="26">
        <f t="shared" si="29"/>
        <v>0</v>
      </c>
    </row>
    <row r="184" spans="1:10" x14ac:dyDescent="0.2">
      <c r="A184" s="5"/>
      <c r="B184" s="37"/>
      <c r="C184" s="11" t="s">
        <v>20</v>
      </c>
      <c r="D184" s="8"/>
      <c r="E184" s="45"/>
      <c r="F184" s="6"/>
      <c r="G184" s="8"/>
      <c r="H184" s="8"/>
      <c r="I184" s="100"/>
      <c r="J184" s="27">
        <f>SUM(J179:J183)</f>
        <v>0</v>
      </c>
    </row>
    <row r="185" spans="1:10" x14ac:dyDescent="0.2">
      <c r="A185" s="2"/>
      <c r="B185" s="9" t="s">
        <v>177</v>
      </c>
      <c r="C185" s="12" t="s">
        <v>85</v>
      </c>
      <c r="D185" s="4">
        <v>5</v>
      </c>
      <c r="E185" s="43">
        <v>44928</v>
      </c>
      <c r="F185" s="2" t="s">
        <v>300</v>
      </c>
      <c r="G185" s="7" t="s">
        <v>8</v>
      </c>
      <c r="H185" s="53">
        <v>1</v>
      </c>
      <c r="I185" s="98">
        <f>'Sklady Rekapitulace '!$D$24</f>
        <v>0</v>
      </c>
      <c r="J185" s="26">
        <f>H185*I185</f>
        <v>0</v>
      </c>
    </row>
    <row r="186" spans="1:10" x14ac:dyDescent="0.2">
      <c r="A186" s="2"/>
      <c r="B186" s="9"/>
      <c r="C186" s="10"/>
      <c r="D186" s="7"/>
      <c r="E186" s="44"/>
      <c r="F186" s="1" t="s">
        <v>301</v>
      </c>
      <c r="G186" s="7" t="s">
        <v>2</v>
      </c>
      <c r="H186" s="7">
        <v>1</v>
      </c>
      <c r="I186" s="99">
        <f>'Sklady Rekapitulace '!$D$25</f>
        <v>0</v>
      </c>
      <c r="J186" s="26">
        <f t="shared" ref="J186:J189" si="30">H186*I186</f>
        <v>0</v>
      </c>
    </row>
    <row r="187" spans="1:10" x14ac:dyDescent="0.2">
      <c r="A187" s="2"/>
      <c r="B187" s="9"/>
      <c r="C187" s="10"/>
      <c r="D187" s="7"/>
      <c r="E187" s="44"/>
      <c r="F187" s="2" t="s">
        <v>302</v>
      </c>
      <c r="G187" s="7" t="s">
        <v>2</v>
      </c>
      <c r="H187" s="7">
        <v>13</v>
      </c>
      <c r="I187" s="99">
        <f>'Sklady Rekapitulace '!$D$26</f>
        <v>0</v>
      </c>
      <c r="J187" s="26">
        <f t="shared" si="30"/>
        <v>0</v>
      </c>
    </row>
    <row r="188" spans="1:10" x14ac:dyDescent="0.2">
      <c r="A188" s="2"/>
      <c r="B188" s="9"/>
      <c r="C188" s="10"/>
      <c r="D188" s="7"/>
      <c r="E188" s="44"/>
      <c r="F188" s="2" t="s">
        <v>291</v>
      </c>
      <c r="G188" s="7" t="s">
        <v>2</v>
      </c>
      <c r="H188" s="7">
        <v>0</v>
      </c>
      <c r="I188" s="99">
        <f>'Sklady Rekapitulace '!$D$27</f>
        <v>0</v>
      </c>
      <c r="J188" s="26">
        <f t="shared" si="30"/>
        <v>0</v>
      </c>
    </row>
    <row r="189" spans="1:10" x14ac:dyDescent="0.2">
      <c r="A189" s="2"/>
      <c r="B189" s="9"/>
      <c r="C189" s="10"/>
      <c r="D189" s="7"/>
      <c r="E189" s="44"/>
      <c r="F189" s="2" t="s">
        <v>17</v>
      </c>
      <c r="G189" s="7" t="s">
        <v>8</v>
      </c>
      <c r="H189" s="7">
        <v>1</v>
      </c>
      <c r="I189" s="99">
        <f>'Sklady Rekapitulace '!$D$28</f>
        <v>0</v>
      </c>
      <c r="J189" s="26">
        <f t="shared" si="30"/>
        <v>0</v>
      </c>
    </row>
    <row r="190" spans="1:10" x14ac:dyDescent="0.2">
      <c r="A190" s="5"/>
      <c r="B190" s="37"/>
      <c r="C190" s="11" t="s">
        <v>20</v>
      </c>
      <c r="D190" s="8"/>
      <c r="E190" s="45"/>
      <c r="F190" s="6"/>
      <c r="G190" s="8"/>
      <c r="H190" s="8"/>
      <c r="I190" s="100"/>
      <c r="J190" s="27">
        <f>SUM(J185:J189)</f>
        <v>0</v>
      </c>
    </row>
    <row r="191" spans="1:10" x14ac:dyDescent="0.2">
      <c r="A191" s="2"/>
      <c r="B191" s="9" t="s">
        <v>178</v>
      </c>
      <c r="C191" s="10" t="s">
        <v>179</v>
      </c>
      <c r="D191" s="4">
        <v>4</v>
      </c>
      <c r="E191" s="43">
        <v>44928</v>
      </c>
      <c r="F191" s="2" t="s">
        <v>300</v>
      </c>
      <c r="G191" s="7" t="s">
        <v>8</v>
      </c>
      <c r="H191" s="53">
        <v>1</v>
      </c>
      <c r="I191" s="98">
        <f>'Sklady Rekapitulace '!$D$24</f>
        <v>0</v>
      </c>
      <c r="J191" s="26">
        <f>H191*I191</f>
        <v>0</v>
      </c>
    </row>
    <row r="192" spans="1:10" x14ac:dyDescent="0.2">
      <c r="A192" s="2"/>
      <c r="B192" s="9"/>
      <c r="C192" s="10"/>
      <c r="D192" s="7"/>
      <c r="E192" s="44"/>
      <c r="F192" s="1" t="s">
        <v>301</v>
      </c>
      <c r="G192" s="53" t="s">
        <v>2</v>
      </c>
      <c r="H192" s="7">
        <v>1</v>
      </c>
      <c r="I192" s="99">
        <f>'Sklady Rekapitulace '!$D$25</f>
        <v>0</v>
      </c>
      <c r="J192" s="26">
        <f t="shared" ref="J192:J195" si="31">H192*I192</f>
        <v>0</v>
      </c>
    </row>
    <row r="193" spans="1:10" x14ac:dyDescent="0.2">
      <c r="A193" s="2"/>
      <c r="B193" s="9"/>
      <c r="C193" s="10"/>
      <c r="D193" s="7"/>
      <c r="E193" s="44"/>
      <c r="F193" s="2" t="s">
        <v>302</v>
      </c>
      <c r="G193" s="7" t="s">
        <v>2</v>
      </c>
      <c r="H193" s="7">
        <v>3</v>
      </c>
      <c r="I193" s="99">
        <f>'Sklady Rekapitulace '!$D$26</f>
        <v>0</v>
      </c>
      <c r="J193" s="26">
        <f t="shared" si="31"/>
        <v>0</v>
      </c>
    </row>
    <row r="194" spans="1:10" x14ac:dyDescent="0.2">
      <c r="A194" s="2"/>
      <c r="B194" s="9"/>
      <c r="C194" s="10"/>
      <c r="D194" s="7"/>
      <c r="E194" s="44"/>
      <c r="F194" s="2" t="s">
        <v>291</v>
      </c>
      <c r="G194" s="7" t="s">
        <v>2</v>
      </c>
      <c r="H194" s="7">
        <v>0</v>
      </c>
      <c r="I194" s="99">
        <f>'Sklady Rekapitulace '!$D$27</f>
        <v>0</v>
      </c>
      <c r="J194" s="26">
        <f t="shared" si="31"/>
        <v>0</v>
      </c>
    </row>
    <row r="195" spans="1:10" x14ac:dyDescent="0.2">
      <c r="A195" s="2"/>
      <c r="B195" s="9"/>
      <c r="C195" s="10"/>
      <c r="D195" s="7"/>
      <c r="E195" s="44"/>
      <c r="F195" s="2" t="s">
        <v>17</v>
      </c>
      <c r="G195" s="7" t="s">
        <v>8</v>
      </c>
      <c r="H195" s="7">
        <v>1</v>
      </c>
      <c r="I195" s="99">
        <f>'Sklady Rekapitulace '!$D$28</f>
        <v>0</v>
      </c>
      <c r="J195" s="26">
        <f t="shared" si="31"/>
        <v>0</v>
      </c>
    </row>
    <row r="196" spans="1:10" x14ac:dyDescent="0.2">
      <c r="A196" s="5"/>
      <c r="B196" s="37"/>
      <c r="C196" s="11" t="s">
        <v>20</v>
      </c>
      <c r="D196" s="8"/>
      <c r="E196" s="45"/>
      <c r="F196" s="6"/>
      <c r="G196" s="8"/>
      <c r="H196" s="8"/>
      <c r="I196" s="100"/>
      <c r="J196" s="27">
        <f>SUM(J191:J195)</f>
        <v>0</v>
      </c>
    </row>
    <row r="197" spans="1:10" x14ac:dyDescent="0.2">
      <c r="A197" s="2"/>
      <c r="B197" s="9" t="s">
        <v>295</v>
      </c>
      <c r="C197" s="12" t="s">
        <v>83</v>
      </c>
      <c r="D197" s="4">
        <v>4</v>
      </c>
      <c r="E197" s="43">
        <v>44543</v>
      </c>
      <c r="F197" s="2" t="s">
        <v>300</v>
      </c>
      <c r="G197" s="7" t="s">
        <v>8</v>
      </c>
      <c r="H197" s="53">
        <v>1</v>
      </c>
      <c r="I197" s="98">
        <f>'Sklady Rekapitulace '!$D$24</f>
        <v>0</v>
      </c>
      <c r="J197" s="26">
        <f>H197*I197</f>
        <v>0</v>
      </c>
    </row>
    <row r="198" spans="1:10" x14ac:dyDescent="0.2">
      <c r="A198" s="2"/>
      <c r="B198" s="9"/>
      <c r="C198" s="10"/>
      <c r="D198" s="7"/>
      <c r="E198" s="44"/>
      <c r="F198" s="1" t="s">
        <v>301</v>
      </c>
      <c r="G198" s="53" t="s">
        <v>2</v>
      </c>
      <c r="H198" s="7">
        <v>4</v>
      </c>
      <c r="I198" s="99">
        <f>'Sklady Rekapitulace '!$D$25</f>
        <v>0</v>
      </c>
      <c r="J198" s="26">
        <f t="shared" ref="J198:J201" si="32">H198*I198</f>
        <v>0</v>
      </c>
    </row>
    <row r="199" spans="1:10" x14ac:dyDescent="0.2">
      <c r="A199" s="2"/>
      <c r="B199" s="9"/>
      <c r="C199" s="10"/>
      <c r="D199" s="7"/>
      <c r="E199" s="44"/>
      <c r="F199" s="2" t="s">
        <v>302</v>
      </c>
      <c r="G199" s="7" t="s">
        <v>2</v>
      </c>
      <c r="H199" s="7">
        <v>18</v>
      </c>
      <c r="I199" s="99">
        <f>'Sklady Rekapitulace '!$D$26</f>
        <v>0</v>
      </c>
      <c r="J199" s="26">
        <f t="shared" si="32"/>
        <v>0</v>
      </c>
    </row>
    <row r="200" spans="1:10" x14ac:dyDescent="0.2">
      <c r="A200" s="2"/>
      <c r="B200" s="9"/>
      <c r="C200" s="10"/>
      <c r="D200" s="7"/>
      <c r="E200" s="44"/>
      <c r="F200" s="2" t="s">
        <v>291</v>
      </c>
      <c r="G200" s="7" t="s">
        <v>2</v>
      </c>
      <c r="H200" s="7">
        <v>0</v>
      </c>
      <c r="I200" s="99">
        <f>'Sklady Rekapitulace '!$D$27</f>
        <v>0</v>
      </c>
      <c r="J200" s="26">
        <f t="shared" si="32"/>
        <v>0</v>
      </c>
    </row>
    <row r="201" spans="1:10" x14ac:dyDescent="0.2">
      <c r="A201" s="2"/>
      <c r="B201" s="9"/>
      <c r="C201" s="10"/>
      <c r="D201" s="7"/>
      <c r="E201" s="44"/>
      <c r="F201" s="2" t="s">
        <v>17</v>
      </c>
      <c r="G201" s="7" t="s">
        <v>8</v>
      </c>
      <c r="H201" s="7">
        <v>1</v>
      </c>
      <c r="I201" s="99">
        <f>'Sklady Rekapitulace '!$D$28</f>
        <v>0</v>
      </c>
      <c r="J201" s="26">
        <f t="shared" si="32"/>
        <v>0</v>
      </c>
    </row>
    <row r="202" spans="1:10" x14ac:dyDescent="0.2">
      <c r="A202" s="5"/>
      <c r="B202" s="37"/>
      <c r="C202" s="11" t="s">
        <v>20</v>
      </c>
      <c r="D202" s="8"/>
      <c r="E202" s="45"/>
      <c r="F202" s="6"/>
      <c r="G202" s="8"/>
      <c r="H202" s="8"/>
      <c r="I202" s="100"/>
      <c r="J202" s="27">
        <f>SUM(J197:J201)</f>
        <v>0</v>
      </c>
    </row>
    <row r="203" spans="1:10" x14ac:dyDescent="0.2">
      <c r="A203" s="2"/>
      <c r="B203" s="9" t="s">
        <v>59</v>
      </c>
      <c r="C203" s="10" t="s">
        <v>180</v>
      </c>
      <c r="D203" s="4">
        <v>2</v>
      </c>
      <c r="E203" s="43">
        <v>45202</v>
      </c>
      <c r="F203" s="2" t="s">
        <v>300</v>
      </c>
      <c r="G203" s="7" t="s">
        <v>8</v>
      </c>
      <c r="H203" s="53">
        <v>1</v>
      </c>
      <c r="I203" s="98">
        <f>'Sklady Rekapitulace '!$D$24</f>
        <v>0</v>
      </c>
      <c r="J203" s="26">
        <f>H203*I203</f>
        <v>0</v>
      </c>
    </row>
    <row r="204" spans="1:10" x14ac:dyDescent="0.2">
      <c r="A204" s="2"/>
      <c r="B204" s="9"/>
      <c r="C204" s="10"/>
      <c r="D204" s="7"/>
      <c r="E204" s="44"/>
      <c r="F204" s="1" t="s">
        <v>301</v>
      </c>
      <c r="G204" s="7" t="s">
        <v>2</v>
      </c>
      <c r="H204" s="7">
        <v>10</v>
      </c>
      <c r="I204" s="99">
        <f>'Sklady Rekapitulace '!$D$25</f>
        <v>0</v>
      </c>
      <c r="J204" s="26">
        <f t="shared" ref="J204:J207" si="33">H204*I204</f>
        <v>0</v>
      </c>
    </row>
    <row r="205" spans="1:10" x14ac:dyDescent="0.2">
      <c r="A205" s="2"/>
      <c r="B205" s="9"/>
      <c r="C205" s="10"/>
      <c r="D205" s="7"/>
      <c r="E205" s="44"/>
      <c r="F205" s="2" t="s">
        <v>302</v>
      </c>
      <c r="G205" s="7" t="s">
        <v>2</v>
      </c>
      <c r="H205" s="7">
        <v>22</v>
      </c>
      <c r="I205" s="99">
        <f>'Sklady Rekapitulace '!$D$26</f>
        <v>0</v>
      </c>
      <c r="J205" s="26">
        <f t="shared" si="33"/>
        <v>0</v>
      </c>
    </row>
    <row r="206" spans="1:10" x14ac:dyDescent="0.2">
      <c r="A206" s="2"/>
      <c r="B206" s="9"/>
      <c r="C206" s="10"/>
      <c r="D206" s="7"/>
      <c r="E206" s="44"/>
      <c r="F206" s="2" t="s">
        <v>291</v>
      </c>
      <c r="G206" s="7" t="s">
        <v>2</v>
      </c>
      <c r="H206" s="7">
        <v>10</v>
      </c>
      <c r="I206" s="99">
        <f>'Sklady Rekapitulace '!$D$27</f>
        <v>0</v>
      </c>
      <c r="J206" s="26">
        <f t="shared" si="33"/>
        <v>0</v>
      </c>
    </row>
    <row r="207" spans="1:10" x14ac:dyDescent="0.2">
      <c r="A207" s="2"/>
      <c r="B207" s="9"/>
      <c r="C207" s="10"/>
      <c r="D207" s="7"/>
      <c r="E207" s="44"/>
      <c r="F207" s="2" t="s">
        <v>17</v>
      </c>
      <c r="G207" s="7" t="s">
        <v>8</v>
      </c>
      <c r="H207" s="7">
        <v>1</v>
      </c>
      <c r="I207" s="99">
        <f>'Sklady Rekapitulace '!$D$28</f>
        <v>0</v>
      </c>
      <c r="J207" s="26">
        <f t="shared" si="33"/>
        <v>0</v>
      </c>
    </row>
    <row r="208" spans="1:10" x14ac:dyDescent="0.2">
      <c r="A208" s="5"/>
      <c r="B208" s="37"/>
      <c r="C208" s="11" t="s">
        <v>20</v>
      </c>
      <c r="D208" s="8"/>
      <c r="E208" s="45"/>
      <c r="F208" s="6"/>
      <c r="G208" s="8"/>
      <c r="H208" s="8"/>
      <c r="I208" s="100"/>
      <c r="J208" s="27">
        <f>SUM(J203:J207)</f>
        <v>0</v>
      </c>
    </row>
  </sheetData>
  <sheetProtection algorithmName="SHA-512" hashValue="PAbBLPzLGS5c3Y1ohTZFRo3kxz8XfNlMOxOqOn/uk9NelbZQ1gwgM7+1A824dGsFJHMMv/GP4NyXTnA5Gqe8Xw==" saltValue="pBHh/DTMfZFY+vUjoTUxJw==" spinCount="100000" sheet="1" objects="1" scenarios="1" selectLockedCells="1" selectUnlockedCells="1"/>
  <autoFilter ref="A4:J208" xr:uid="{00000000-0001-0000-0500-000000000000}"/>
  <pageMargins left="0.7086614173228347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3D5AE-E874-4163-B36E-6E8E32B5A190}">
  <sheetPr>
    <pageSetUpPr fitToPage="1"/>
  </sheetPr>
  <dimension ref="A1:J10"/>
  <sheetViews>
    <sheetView zoomScaleNormal="100" workbookViewId="0">
      <selection activeCell="A2" sqref="A2"/>
    </sheetView>
  </sheetViews>
  <sheetFormatPr defaultColWidth="8.85546875" defaultRowHeight="12.75" x14ac:dyDescent="0.2"/>
  <cols>
    <col min="1" max="1" width="3.7109375" style="16" customWidth="1"/>
    <col min="2" max="2" width="9.5703125" style="32" customWidth="1"/>
    <col min="3" max="3" width="40.42578125" style="18" customWidth="1"/>
    <col min="4" max="4" width="7.28515625" style="19" customWidth="1"/>
    <col min="5" max="5" width="14" style="42" customWidth="1"/>
    <col min="6" max="6" width="46.7109375" style="16" customWidth="1"/>
    <col min="7" max="7" width="4" style="19" customWidth="1"/>
    <col min="8" max="8" width="5.7109375" style="19" customWidth="1"/>
    <col min="9" max="9" width="9.85546875" style="48" customWidth="1"/>
    <col min="10" max="10" width="15.28515625" style="16" customWidth="1"/>
    <col min="11" max="16384" width="8.85546875" style="16"/>
  </cols>
  <sheetData>
    <row r="1" spans="1:10" ht="7.15" customHeight="1" x14ac:dyDescent="0.2"/>
    <row r="2" spans="1:10" x14ac:dyDescent="0.2">
      <c r="B2" s="33" t="s">
        <v>321</v>
      </c>
    </row>
    <row r="3" spans="1:10" ht="7.15" customHeight="1" x14ac:dyDescent="0.2"/>
    <row r="4" spans="1:10" ht="28.9" customHeight="1" x14ac:dyDescent="0.2">
      <c r="A4" s="17"/>
      <c r="B4" s="34" t="s">
        <v>10</v>
      </c>
      <c r="C4" s="17" t="s">
        <v>0</v>
      </c>
      <c r="D4" s="38" t="s">
        <v>9</v>
      </c>
      <c r="E4" s="39" t="s">
        <v>293</v>
      </c>
      <c r="F4" s="17" t="s">
        <v>4</v>
      </c>
      <c r="G4" s="40" t="s">
        <v>3</v>
      </c>
      <c r="H4" s="41" t="s">
        <v>11</v>
      </c>
      <c r="I4" s="49" t="s">
        <v>6</v>
      </c>
      <c r="J4" s="17" t="s">
        <v>7</v>
      </c>
    </row>
    <row r="5" spans="1:10" x14ac:dyDescent="0.2">
      <c r="A5" s="2"/>
      <c r="B5" s="9" t="s">
        <v>148</v>
      </c>
      <c r="C5" s="15" t="s">
        <v>110</v>
      </c>
      <c r="D5" s="4">
        <v>2</v>
      </c>
      <c r="E5" s="43">
        <v>44469</v>
      </c>
      <c r="F5" s="2" t="s">
        <v>300</v>
      </c>
      <c r="G5" s="7" t="s">
        <v>8</v>
      </c>
      <c r="H5" s="53">
        <v>1</v>
      </c>
      <c r="I5" s="98">
        <f>'Sklady Rekapitulace '!$D$31</f>
        <v>0</v>
      </c>
      <c r="J5" s="26">
        <f>H5*I5</f>
        <v>0</v>
      </c>
    </row>
    <row r="6" spans="1:10" x14ac:dyDescent="0.2">
      <c r="A6" s="2"/>
      <c r="B6" s="9"/>
      <c r="C6" s="10"/>
      <c r="D6" s="7"/>
      <c r="E6" s="44"/>
      <c r="F6" s="1" t="s">
        <v>301</v>
      </c>
      <c r="G6" s="53" t="s">
        <v>2</v>
      </c>
      <c r="H6" s="7">
        <v>2</v>
      </c>
      <c r="I6" s="99">
        <f>'Sklady Rekapitulace '!$D$32</f>
        <v>0</v>
      </c>
      <c r="J6" s="26">
        <f t="shared" ref="J6:J9" si="0">H6*I6</f>
        <v>0</v>
      </c>
    </row>
    <row r="7" spans="1:10" x14ac:dyDescent="0.2">
      <c r="A7" s="2"/>
      <c r="B7" s="9"/>
      <c r="C7" s="10"/>
      <c r="D7" s="7"/>
      <c r="E7" s="44"/>
      <c r="F7" s="2" t="s">
        <v>302</v>
      </c>
      <c r="G7" s="7" t="s">
        <v>2</v>
      </c>
      <c r="H7" s="7">
        <v>22</v>
      </c>
      <c r="I7" s="99">
        <f>'Sklady Rekapitulace '!$D$33</f>
        <v>0</v>
      </c>
      <c r="J7" s="26">
        <f t="shared" si="0"/>
        <v>0</v>
      </c>
    </row>
    <row r="8" spans="1:10" x14ac:dyDescent="0.2">
      <c r="A8" s="2"/>
      <c r="B8" s="9"/>
      <c r="C8" s="10"/>
      <c r="D8" s="7"/>
      <c r="E8" s="44"/>
      <c r="F8" s="2" t="s">
        <v>292</v>
      </c>
      <c r="G8" s="7" t="s">
        <v>2</v>
      </c>
      <c r="H8" s="7">
        <v>2</v>
      </c>
      <c r="I8" s="99">
        <f>'Sklady Rekapitulace '!$D$34</f>
        <v>0</v>
      </c>
      <c r="J8" s="26">
        <f t="shared" si="0"/>
        <v>0</v>
      </c>
    </row>
    <row r="9" spans="1:10" x14ac:dyDescent="0.2">
      <c r="A9" s="2"/>
      <c r="B9" s="9"/>
      <c r="C9" s="10"/>
      <c r="D9" s="7"/>
      <c r="E9" s="44"/>
      <c r="F9" s="2" t="s">
        <v>17</v>
      </c>
      <c r="G9" s="7" t="s">
        <v>8</v>
      </c>
      <c r="H9" s="7">
        <v>1</v>
      </c>
      <c r="I9" s="99">
        <f>'Sklady Rekapitulace '!$D$35</f>
        <v>0</v>
      </c>
      <c r="J9" s="26">
        <f t="shared" si="0"/>
        <v>0</v>
      </c>
    </row>
    <row r="10" spans="1:10" x14ac:dyDescent="0.2">
      <c r="A10" s="5"/>
      <c r="B10" s="35" t="s">
        <v>20</v>
      </c>
      <c r="C10" s="11"/>
      <c r="D10" s="8"/>
      <c r="E10" s="45"/>
      <c r="F10" s="6"/>
      <c r="G10" s="8"/>
      <c r="H10" s="8"/>
      <c r="I10" s="51"/>
      <c r="J10" s="27">
        <f>SUM(J5:J9)</f>
        <v>0</v>
      </c>
    </row>
  </sheetData>
  <sheetProtection algorithmName="SHA-512" hashValue="X5DNA2FVEA/KUDbNjoL8EE43mv1bKrT3C2RH84II0BPt9exsmcCAyD/VOzjBciC87IZkS7fE4V4WGgSCdWBy5Q==" saltValue="EcKCe0n2z1jOceMOIrSpkw==" spinCount="100000" sheet="1" objects="1" scenarios="1" selectLockedCells="1" selectUnlockedCells="1"/>
  <pageMargins left="0.70866141732283472" right="0.51181102362204722" top="0.78740157480314965" bottom="0.78740157480314965" header="0.31496062992125984" footer="0.31496062992125984"/>
  <pageSetup paperSize="9" scale="8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B2C504217EA24C9D2E7274F6BA4877" ma:contentTypeVersion="7" ma:contentTypeDescription="Vytvoří nový dokument" ma:contentTypeScope="" ma:versionID="111548e46a73947187695218039c7a25">
  <xsd:schema xmlns:xsd="http://www.w3.org/2001/XMLSchema" xmlns:xs="http://www.w3.org/2001/XMLSchema" xmlns:p="http://schemas.microsoft.com/office/2006/metadata/properties" xmlns:ns2="766d2235-8710-4cc5-afc0-50e6fa02d552" xmlns:ns3="407f18db-4484-4019-aa09-1dbbffd4757e" targetNamespace="http://schemas.microsoft.com/office/2006/metadata/properties" ma:root="true" ma:fieldsID="3671c09a34b34d51d0ed7c793b8174a9" ns2:_="" ns3:_="">
    <xsd:import namespace="766d2235-8710-4cc5-afc0-50e6fa02d552"/>
    <xsd:import namespace="407f18db-4484-4019-aa09-1dbbffd475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d2235-8710-4cc5-afc0-50e6fa02d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f18db-4484-4019-aa09-1dbbffd475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D2D8D9-5AE9-496B-811C-33D5220851E8}">
  <ds:schemaRefs>
    <ds:schemaRef ds:uri="http://schemas.microsoft.com/office/2006/metadata/properties"/>
    <ds:schemaRef ds:uri="407f18db-4484-4019-aa09-1dbbffd4757e"/>
    <ds:schemaRef ds:uri="http://schemas.microsoft.com/office/2006/documentManagement/types"/>
    <ds:schemaRef ds:uri="http://purl.org/dc/elements/1.1/"/>
    <ds:schemaRef ds:uri="766d2235-8710-4cc5-afc0-50e6fa02d552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1792EB9-FBD0-47CF-AD00-5E6F73D02E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752D00-E51C-48E0-B0DB-855CD711D5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6d2235-8710-4cc5-afc0-50e6fa02d552"/>
    <ds:schemaRef ds:uri="407f18db-4484-4019-aa09-1dbbffd475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</vt:i4>
      </vt:variant>
    </vt:vector>
  </HeadingPairs>
  <TitlesOfParts>
    <vt:vector size="19" baseType="lpstr">
      <vt:lpstr>Sklady Rekapitulace </vt:lpstr>
      <vt:lpstr>TRE Rekap</vt:lpstr>
      <vt:lpstr>TRE Inst</vt:lpstr>
      <vt:lpstr>TRE Inst Ex</vt:lpstr>
      <vt:lpstr>TRE LPS</vt:lpstr>
      <vt:lpstr>TRE LPS Ex</vt:lpstr>
      <vt:lpstr>HAJ Rekap</vt:lpstr>
      <vt:lpstr>HAJ Inst</vt:lpstr>
      <vt:lpstr>HAJ Inst Ex</vt:lpstr>
      <vt:lpstr>HAJ LPS</vt:lpstr>
      <vt:lpstr>HAJ LPS Ex</vt:lpstr>
      <vt:lpstr>BEL Rekap</vt:lpstr>
      <vt:lpstr>BEL Inst</vt:lpstr>
      <vt:lpstr>BEL Inst Ex</vt:lpstr>
      <vt:lpstr>BEL LPS</vt:lpstr>
      <vt:lpstr>BEL LPS Ex</vt:lpstr>
      <vt:lpstr>'BEL Rekap'!Oblast_tisku</vt:lpstr>
      <vt:lpstr>'HAJ Rekap'!Oblast_tisku</vt:lpstr>
      <vt:lpstr>'TRE Rekap'!Oblast_tisku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Bartoš Petr</dc:creator>
  <cp:lastModifiedBy>Berg Pavel</cp:lastModifiedBy>
  <cp:lastPrinted>2023-10-27T11:24:06Z</cp:lastPrinted>
  <dcterms:created xsi:type="dcterms:W3CDTF">2017-01-30T12:52:34Z</dcterms:created>
  <dcterms:modified xsi:type="dcterms:W3CDTF">2023-11-16T07:22:48Z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0x010100B5B2C504217EA24C9D2E7274F6BA4877</vt:lpwstr>
  </property>
</Properties>
</file>